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13_ncr:1_{60DF765E-2BBA-4FD2-93EC-2B9A705E609D}" xr6:coauthVersionLast="47" xr6:coauthVersionMax="47" xr10:uidLastSave="{00000000-0000-0000-0000-000000000000}"/>
  <bookViews>
    <workbookView xWindow="-120" yWindow="-120" windowWidth="20730" windowHeight="11160" xr2:uid="{1AC545B0-A951-429A-B0E4-BEA10A51B6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E69" i="1"/>
  <c r="E66" i="1"/>
  <c r="F66" i="1" s="1"/>
  <c r="F62" i="1"/>
  <c r="E62" i="1"/>
  <c r="E53" i="1"/>
  <c r="F53" i="1" s="1"/>
  <c r="E43" i="1"/>
  <c r="E73" i="1" s="1"/>
  <c r="E42" i="1"/>
  <c r="E72" i="1" s="1"/>
  <c r="E41" i="1"/>
  <c r="E45" i="1" s="1"/>
  <c r="E38" i="1"/>
  <c r="F38" i="1" s="1"/>
  <c r="F34" i="1"/>
  <c r="E34" i="1"/>
  <c r="E44" i="1" s="1"/>
  <c r="E74" i="1" s="1"/>
  <c r="E30" i="1"/>
  <c r="F30" i="1" s="1"/>
  <c r="F14" i="1"/>
  <c r="E14" i="1"/>
  <c r="E8" i="1"/>
  <c r="F8" i="1" s="1"/>
  <c r="F45" i="1" l="1"/>
  <c r="F75" i="1" s="1"/>
  <c r="E71" i="1"/>
  <c r="E75" i="1" s="1"/>
</calcChain>
</file>

<file path=xl/sharedStrings.xml><?xml version="1.0" encoding="utf-8"?>
<sst xmlns="http://schemas.openxmlformats.org/spreadsheetml/2006/main" count="54" uniqueCount="42">
  <si>
    <t xml:space="preserve">FINANCIAL REPORT for June 2023 meeting </t>
  </si>
  <si>
    <t>Opening Balances at 22/04/22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</si>
  <si>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</si>
  <si>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</si>
  <si>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</si>
  <si>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</si>
  <si>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</si>
  <si>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</si>
  <si>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Total Receipts</t>
  </si>
  <si>
    <t>Less Payments</t>
  </si>
  <si>
    <t>1856 G.Monks (reimbursement A4)</t>
  </si>
  <si>
    <t>1857 Green Grass Contracting (Grass cut 18/4)</t>
  </si>
  <si>
    <t>1858 Groundwork UK (End of grant refund)</t>
  </si>
  <si>
    <t>1861 G. Monks (mileage)</t>
  </si>
  <si>
    <t>1862 G. Monks (reimbursement spray, road signs , tarmac)</t>
  </si>
  <si>
    <t>1863 B. Solly (Internal Audit Fee)</t>
  </si>
  <si>
    <t xml:space="preserve">1864 Information Commissioner (Data Protection Fee) </t>
  </si>
  <si>
    <t>1865 S. Jacklin (reimbursement coronation bunting) s137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</si>
  <si>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</si>
  <si>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</si>
  <si>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</si>
  <si>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</si>
  <si>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</si>
  <si>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</si>
  <si>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</si>
  <si>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21/05/23</t>
  </si>
  <si>
    <t>Check against statement</t>
  </si>
  <si>
    <t>Account activity for (June 2023)</t>
  </si>
  <si>
    <t>Receipts</t>
  </si>
  <si>
    <t>Payments to be authorised</t>
  </si>
  <si>
    <t>1868 Green Grass Contracting (Grass cut 5/5 &amp; 22/5)</t>
  </si>
  <si>
    <t xml:space="preserve">1869 G. Monks (reimbursement pink spray/ gate signs, stamps) </t>
  </si>
  <si>
    <t>1870 BHIB (Insurance premium)</t>
  </si>
  <si>
    <t>none</t>
  </si>
  <si>
    <t>Petty Cash deposit and spend</t>
  </si>
  <si>
    <t>Estimated balances after above receipts &amp; payments</t>
  </si>
  <si>
    <t>Estimated Total Funds @ 21/06/23</t>
  </si>
  <si>
    <t>Gavin Monks (Clerk / Finance Officer)</t>
  </si>
  <si>
    <t>1859  (salary April 2023)</t>
  </si>
  <si>
    <t>1860  (salary April 2023)</t>
  </si>
  <si>
    <t>1867 (salary May 2023)</t>
  </si>
  <si>
    <t>1866  (salary May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</si>
</sst>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BEBBB-4436-4646-985E-8A9EE8704B96}">
  <dimension ref="A1:F79"/>
  <sheetViews>
    <sheetView tabSelected="1" topLeftCell="A59" workbookViewId="0">
      <selection activeCell="A79" sqref="A79"/>
    </sheetView>
  </sheetViews>
  <sheetFormatPr defaultRowHeight="15" x14ac:dyDescent="0.25"/>
  <cols>
    <col min="1" max="1" width="66.2851562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27" t="s">
        <v>0</v>
      </c>
      <c r="B1" s="27"/>
      <c r="C1" s="27"/>
      <c r="D1" s="27"/>
      <c r="E1" s="27"/>
      <c r="F1" s="27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39830.959999999999</v>
      </c>
      <c r="F4" s="5"/>
    </row>
    <row r="5" spans="1:6" ht="15.75" x14ac:dyDescent="0.25">
      <c r="A5" s="2" t="s">
        <v>3</v>
      </c>
      <c r="B5" s="2"/>
      <c r="C5" s="6"/>
      <c r="D5" s="2"/>
      <c r="E5" s="7">
        <v>29606.74</v>
      </c>
      <c r="F5" s="5"/>
    </row>
    <row r="6" spans="1:6" ht="15.75" x14ac:dyDescent="0.25">
      <c r="A6" s="2" t="s">
        <v>4</v>
      </c>
      <c r="B6" s="2"/>
      <c r="C6" s="6"/>
      <c r="D6" s="2"/>
      <c r="E6" s="2">
        <v>3465.16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72903.41</v>
      </c>
      <c r="F8" s="9">
        <f>E8</f>
        <v>72903.41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/>
      <c r="E11" s="7"/>
      <c r="F11" s="7"/>
    </row>
    <row r="12" spans="1:6" ht="15.75" x14ac:dyDescent="0.25">
      <c r="A12" s="2"/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8</v>
      </c>
      <c r="B14" s="2"/>
      <c r="C14" s="2"/>
      <c r="D14" s="2"/>
      <c r="E14" s="11">
        <f>SUM(E11:E13)</f>
        <v>0</v>
      </c>
      <c r="F14" s="9">
        <f>E14</f>
        <v>0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9</v>
      </c>
      <c r="B17" s="2"/>
      <c r="C17" s="2"/>
      <c r="D17" s="2"/>
      <c r="E17" s="2"/>
      <c r="F17" s="7"/>
    </row>
    <row r="18" spans="1:6" ht="15.75" x14ac:dyDescent="0.25">
      <c r="A18" s="2" t="s">
        <v>10</v>
      </c>
      <c r="E18" s="2">
        <v>-4.75</v>
      </c>
      <c r="F18" s="7"/>
    </row>
    <row r="19" spans="1:6" ht="15.75" x14ac:dyDescent="0.25">
      <c r="A19" s="2" t="s">
        <v>11</v>
      </c>
      <c r="E19" s="2">
        <v>-463.68</v>
      </c>
      <c r="F19" s="7"/>
    </row>
    <row r="20" spans="1:6" ht="15.75" x14ac:dyDescent="0.25">
      <c r="A20" s="2" t="s">
        <v>12</v>
      </c>
      <c r="E20" s="2">
        <v>-2000</v>
      </c>
      <c r="F20" s="7"/>
    </row>
    <row r="21" spans="1:6" ht="15.75" x14ac:dyDescent="0.25">
      <c r="A21" s="2" t="s">
        <v>38</v>
      </c>
      <c r="B21" s="2"/>
      <c r="C21" s="2"/>
      <c r="D21" s="2"/>
      <c r="E21" s="2">
        <v>-747.07</v>
      </c>
      <c r="F21" s="7"/>
    </row>
    <row r="22" spans="1:6" ht="15.75" x14ac:dyDescent="0.25">
      <c r="A22" s="2" t="s">
        <v>39</v>
      </c>
      <c r="B22" s="2"/>
      <c r="C22" s="2"/>
      <c r="D22" s="2"/>
      <c r="E22" s="2">
        <v>-263.25</v>
      </c>
      <c r="F22" s="7"/>
    </row>
    <row r="23" spans="1:6" ht="15.75" x14ac:dyDescent="0.25">
      <c r="A23" s="2" t="s">
        <v>13</v>
      </c>
      <c r="B23" s="2"/>
      <c r="C23" s="2"/>
      <c r="D23" s="2"/>
      <c r="E23" s="2">
        <v>-34.200000000000003</v>
      </c>
      <c r="F23" s="7"/>
    </row>
    <row r="24" spans="1:6" ht="15.75" x14ac:dyDescent="0.25">
      <c r="A24" s="2" t="s">
        <v>14</v>
      </c>
      <c r="B24" s="2"/>
      <c r="C24" s="2"/>
      <c r="D24" s="2"/>
      <c r="E24" s="2">
        <v>-60.56</v>
      </c>
      <c r="F24" s="7"/>
    </row>
    <row r="25" spans="1:6" ht="15.75" x14ac:dyDescent="0.25">
      <c r="A25" s="2" t="s">
        <v>15</v>
      </c>
      <c r="B25" s="2"/>
      <c r="C25" s="2"/>
      <c r="D25" s="2"/>
      <c r="E25" s="2">
        <v>-40</v>
      </c>
      <c r="F25" s="7"/>
    </row>
    <row r="26" spans="1:6" ht="15.75" x14ac:dyDescent="0.25">
      <c r="A26" s="2" t="s">
        <v>16</v>
      </c>
      <c r="B26" s="2"/>
      <c r="C26" s="2"/>
      <c r="D26" s="2"/>
      <c r="E26" s="2">
        <v>-40</v>
      </c>
      <c r="F26" s="7"/>
    </row>
    <row r="27" spans="1:6" ht="15.75" x14ac:dyDescent="0.25">
      <c r="A27" s="2" t="s">
        <v>17</v>
      </c>
      <c r="B27" s="2"/>
      <c r="C27" s="2"/>
      <c r="D27" s="2"/>
      <c r="E27" s="2">
        <v>-41.93</v>
      </c>
      <c r="F27" s="7"/>
    </row>
    <row r="28" spans="1:6" ht="15.75" x14ac:dyDescent="0.25">
      <c r="A28" s="2" t="s">
        <v>18</v>
      </c>
      <c r="B28" s="2"/>
      <c r="C28" s="2"/>
      <c r="D28" s="2"/>
      <c r="E28" s="2">
        <v>-7.4</v>
      </c>
      <c r="F28" s="7"/>
    </row>
    <row r="29" spans="1:6" ht="16.5" thickBot="1" x14ac:dyDescent="0.3">
      <c r="A29" s="2"/>
      <c r="B29" s="2"/>
      <c r="C29" s="2"/>
      <c r="D29" s="2"/>
      <c r="E29" s="2"/>
      <c r="F29" s="7"/>
    </row>
    <row r="30" spans="1:6" ht="16.5" thickBot="1" x14ac:dyDescent="0.3">
      <c r="A30" s="4" t="s">
        <v>19</v>
      </c>
      <c r="B30" s="2"/>
      <c r="C30" s="2"/>
      <c r="D30" s="2"/>
      <c r="E30" s="12">
        <f>SUM(E18:E29)</f>
        <v>-3702.8399999999997</v>
      </c>
      <c r="F30" s="9">
        <f>E30</f>
        <v>-3702.8399999999997</v>
      </c>
    </row>
    <row r="31" spans="1:6" ht="15.75" x14ac:dyDescent="0.25">
      <c r="A31" s="4"/>
      <c r="B31" s="2"/>
      <c r="C31" s="2"/>
      <c r="D31" s="2"/>
      <c r="E31" s="13"/>
      <c r="F31" s="13"/>
    </row>
    <row r="32" spans="1:6" ht="15.75" x14ac:dyDescent="0.25">
      <c r="A32" s="4" t="s">
        <v>20</v>
      </c>
      <c r="B32" s="2"/>
      <c r="C32" s="2"/>
      <c r="D32" s="2"/>
      <c r="E32" s="5"/>
      <c r="F32" s="5"/>
    </row>
    <row r="33" spans="1:6" ht="16.5" thickBot="1" x14ac:dyDescent="0.3">
      <c r="A33" s="2" t="s">
        <v>21</v>
      </c>
      <c r="E33" s="7">
        <v>0</v>
      </c>
      <c r="F33" s="7"/>
    </row>
    <row r="34" spans="1:6" ht="16.5" thickBot="1" x14ac:dyDescent="0.3">
      <c r="A34" s="4" t="s">
        <v>22</v>
      </c>
      <c r="B34" s="2"/>
      <c r="C34" s="2"/>
      <c r="D34" s="2"/>
      <c r="E34" s="8">
        <f>+E33</f>
        <v>0</v>
      </c>
      <c r="F34" s="8">
        <f>E34</f>
        <v>0</v>
      </c>
    </row>
    <row r="35" spans="1:6" ht="15.75" x14ac:dyDescent="0.25">
      <c r="A35" s="4"/>
      <c r="B35" s="2"/>
      <c r="C35" s="2"/>
      <c r="D35" s="2"/>
      <c r="E35" s="14"/>
      <c r="F35" s="5"/>
    </row>
    <row r="36" spans="1:6" ht="15.75" x14ac:dyDescent="0.25">
      <c r="A36" s="4" t="s">
        <v>23</v>
      </c>
      <c r="B36" s="2"/>
      <c r="C36" s="2"/>
      <c r="D36" s="2"/>
      <c r="E36" s="5"/>
      <c r="F36" s="5"/>
    </row>
    <row r="37" spans="1:6" ht="16.5" thickBot="1" x14ac:dyDescent="0.3">
      <c r="A37" s="2"/>
      <c r="B37" s="2"/>
      <c r="C37" s="2"/>
      <c r="D37" s="2"/>
      <c r="E37" s="7"/>
      <c r="F37" s="15"/>
    </row>
    <row r="38" spans="1:6" ht="16.5" thickBot="1" x14ac:dyDescent="0.3">
      <c r="A38" s="4" t="s">
        <v>24</v>
      </c>
      <c r="B38" s="2"/>
      <c r="C38" s="2"/>
      <c r="D38" s="2"/>
      <c r="E38" s="8">
        <f>SUM(E37:E37)</f>
        <v>0</v>
      </c>
      <c r="F38" s="8">
        <f>E38</f>
        <v>0</v>
      </c>
    </row>
    <row r="39" spans="1:6" ht="15.75" x14ac:dyDescent="0.25">
      <c r="A39" s="4"/>
      <c r="B39" s="2"/>
      <c r="C39" s="2"/>
      <c r="D39" s="2"/>
      <c r="E39" s="14"/>
      <c r="F39" s="5"/>
    </row>
    <row r="40" spans="1:6" ht="15.75" x14ac:dyDescent="0.25">
      <c r="A40" s="4" t="s">
        <v>25</v>
      </c>
      <c r="B40" s="2"/>
      <c r="C40" s="2"/>
      <c r="D40" s="2"/>
      <c r="E40" s="16"/>
      <c r="F40" s="17"/>
    </row>
    <row r="41" spans="1:6" ht="15.75" x14ac:dyDescent="0.25">
      <c r="A41" s="2" t="s">
        <v>2</v>
      </c>
      <c r="B41" s="2"/>
      <c r="C41" s="18"/>
      <c r="D41" s="2"/>
      <c r="E41" s="7">
        <f>E4+E30+E13</f>
        <v>36128.120000000003</v>
      </c>
      <c r="F41" s="7" t="s">
        <v>26</v>
      </c>
    </row>
    <row r="42" spans="1:6" ht="15.75" x14ac:dyDescent="0.25">
      <c r="A42" s="2" t="s">
        <v>3</v>
      </c>
      <c r="B42" s="2"/>
      <c r="C42" s="18"/>
      <c r="D42" s="2"/>
      <c r="E42" s="7">
        <f>E5</f>
        <v>29606.74</v>
      </c>
      <c r="F42" s="7"/>
    </row>
    <row r="43" spans="1:6" ht="15.75" x14ac:dyDescent="0.25">
      <c r="A43" s="2" t="s">
        <v>4</v>
      </c>
      <c r="B43" s="2"/>
      <c r="C43" s="18"/>
      <c r="D43" s="2"/>
      <c r="E43" s="7">
        <f>E6+E12</f>
        <v>3465.16</v>
      </c>
      <c r="F43" s="7"/>
    </row>
    <row r="44" spans="1:6" ht="16.5" thickBot="1" x14ac:dyDescent="0.3">
      <c r="A44" s="2" t="s">
        <v>5</v>
      </c>
      <c r="B44" s="2"/>
      <c r="C44" s="18"/>
      <c r="D44" s="2"/>
      <c r="E44" s="7">
        <f>E7+E34</f>
        <v>0.55000000000000004</v>
      </c>
      <c r="F44" s="7"/>
    </row>
    <row r="45" spans="1:6" ht="16.5" thickBot="1" x14ac:dyDescent="0.3">
      <c r="A45" s="4" t="s">
        <v>6</v>
      </c>
      <c r="B45" s="2"/>
      <c r="C45" s="2"/>
      <c r="D45" s="2"/>
      <c r="E45" s="8">
        <f>SUM(E41:E44)</f>
        <v>69200.570000000007</v>
      </c>
      <c r="F45" s="8">
        <f>F8+F14+F30+F34+F38</f>
        <v>69200.570000000007</v>
      </c>
    </row>
    <row r="46" spans="1:6" ht="15.75" x14ac:dyDescent="0.25">
      <c r="B46" s="19"/>
      <c r="C46" s="19"/>
      <c r="D46" s="19"/>
      <c r="E46" s="20"/>
      <c r="F46" s="20"/>
    </row>
    <row r="47" spans="1:6" ht="15.75" x14ac:dyDescent="0.25">
      <c r="A47" s="21" t="s">
        <v>27</v>
      </c>
      <c r="B47" s="1"/>
      <c r="C47" s="1"/>
      <c r="D47" s="1"/>
      <c r="E47" s="2"/>
      <c r="F47" s="2"/>
    </row>
    <row r="48" spans="1:6" ht="15.75" x14ac:dyDescent="0.25">
      <c r="A48" s="3"/>
      <c r="B48" s="2"/>
      <c r="C48" s="2"/>
      <c r="D48" s="2"/>
      <c r="E48" s="2"/>
      <c r="F48" s="2"/>
    </row>
    <row r="49" spans="1:6" ht="15.75" x14ac:dyDescent="0.25">
      <c r="A49" s="3" t="s">
        <v>28</v>
      </c>
      <c r="B49" s="2"/>
      <c r="C49" s="2"/>
      <c r="D49" s="2"/>
      <c r="E49" s="7"/>
      <c r="F49" s="7"/>
    </row>
    <row r="50" spans="1:6" ht="15.75" x14ac:dyDescent="0.25">
      <c r="A50" s="2"/>
      <c r="E50" s="7"/>
      <c r="F50" s="7"/>
    </row>
    <row r="51" spans="1:6" ht="15.75" x14ac:dyDescent="0.25">
      <c r="A51" s="2"/>
      <c r="E51" s="7"/>
      <c r="F51" s="7"/>
    </row>
    <row r="52" spans="1:6" ht="16.5" thickBot="1" x14ac:dyDescent="0.3">
      <c r="A52" s="2"/>
      <c r="E52" s="7"/>
      <c r="F52" s="7"/>
    </row>
    <row r="53" spans="1:6" ht="16.5" thickBot="1" x14ac:dyDescent="0.3">
      <c r="A53" s="2"/>
      <c r="B53" s="2"/>
      <c r="C53" s="2"/>
      <c r="D53" s="7"/>
      <c r="E53" s="8">
        <f>SUM(E50:E52)</f>
        <v>0</v>
      </c>
      <c r="F53" s="8">
        <f>E53</f>
        <v>0</v>
      </c>
    </row>
    <row r="54" spans="1:6" ht="15.75" x14ac:dyDescent="0.25">
      <c r="A54" s="2"/>
      <c r="B54" s="2"/>
      <c r="C54" s="2"/>
      <c r="D54" s="7"/>
      <c r="E54" s="7"/>
      <c r="F54" s="7"/>
    </row>
    <row r="55" spans="1:6" ht="15.75" x14ac:dyDescent="0.25">
      <c r="A55" s="3" t="s">
        <v>29</v>
      </c>
      <c r="B55" s="2"/>
      <c r="C55" s="2"/>
      <c r="D55" s="2"/>
      <c r="E55" s="2"/>
      <c r="F55" s="7"/>
    </row>
    <row r="56" spans="1:6" ht="15.75" x14ac:dyDescent="0.25">
      <c r="A56" s="2" t="s">
        <v>41</v>
      </c>
      <c r="B56" s="2"/>
      <c r="C56" s="2"/>
      <c r="D56" s="2"/>
      <c r="E56" s="2">
        <v>-728.07</v>
      </c>
      <c r="F56" s="7"/>
    </row>
    <row r="57" spans="1:6" ht="15.75" x14ac:dyDescent="0.25">
      <c r="A57" s="2" t="s">
        <v>40</v>
      </c>
      <c r="B57" s="2"/>
      <c r="C57" s="2"/>
      <c r="D57" s="2"/>
      <c r="E57" s="2">
        <v>-263.25</v>
      </c>
      <c r="F57" s="7"/>
    </row>
    <row r="58" spans="1:6" ht="15.75" x14ac:dyDescent="0.25">
      <c r="A58" s="2" t="s">
        <v>30</v>
      </c>
      <c r="B58" s="2"/>
      <c r="C58" s="2"/>
      <c r="D58" s="2"/>
      <c r="E58" s="2">
        <v>-927.36</v>
      </c>
      <c r="F58" s="7"/>
    </row>
    <row r="59" spans="1:6" ht="15.75" x14ac:dyDescent="0.25">
      <c r="A59" s="2" t="s">
        <v>31</v>
      </c>
      <c r="B59" s="2"/>
      <c r="C59" s="2"/>
      <c r="D59" s="2"/>
      <c r="E59" s="2">
        <v>-20.2</v>
      </c>
      <c r="F59" s="7"/>
    </row>
    <row r="60" spans="1:6" ht="15.75" x14ac:dyDescent="0.25">
      <c r="A60" s="2" t="s">
        <v>32</v>
      </c>
      <c r="E60" s="2">
        <v>-698.29</v>
      </c>
      <c r="F60" s="7"/>
    </row>
    <row r="61" spans="1:6" ht="16.5" thickBot="1" x14ac:dyDescent="0.3">
      <c r="A61" s="2"/>
      <c r="B61" s="2"/>
      <c r="C61" s="2"/>
      <c r="D61" s="2"/>
      <c r="E61" s="2"/>
      <c r="F61" s="7"/>
    </row>
    <row r="62" spans="1:6" ht="16.5" thickBot="1" x14ac:dyDescent="0.3">
      <c r="A62" s="4" t="s">
        <v>19</v>
      </c>
      <c r="B62" s="2"/>
      <c r="C62" s="2"/>
      <c r="D62" s="2"/>
      <c r="E62" s="8">
        <f>SUM(E56:E60)</f>
        <v>-2637.17</v>
      </c>
      <c r="F62" s="8">
        <f>E62</f>
        <v>-2637.17</v>
      </c>
    </row>
    <row r="63" spans="1:6" ht="15.75" x14ac:dyDescent="0.25">
      <c r="A63" s="4"/>
      <c r="B63" s="2"/>
      <c r="C63" s="2"/>
      <c r="D63" s="2"/>
      <c r="E63" s="5"/>
      <c r="F63" s="9"/>
    </row>
    <row r="64" spans="1:6" ht="15.75" x14ac:dyDescent="0.25">
      <c r="A64" s="3" t="s">
        <v>23</v>
      </c>
      <c r="B64" s="2"/>
      <c r="C64" s="2"/>
      <c r="D64" s="2"/>
      <c r="E64" s="5"/>
      <c r="F64" s="5"/>
    </row>
    <row r="65" spans="1:6" ht="16.5" thickBot="1" x14ac:dyDescent="0.3">
      <c r="A65" s="2" t="s">
        <v>33</v>
      </c>
      <c r="B65" s="2"/>
      <c r="C65" s="2"/>
      <c r="D65" s="2"/>
      <c r="E65" s="7"/>
      <c r="F65" s="7"/>
    </row>
    <row r="66" spans="1:6" ht="16.5" thickBot="1" x14ac:dyDescent="0.3">
      <c r="A66" s="4"/>
      <c r="B66" s="2"/>
      <c r="C66" s="2"/>
      <c r="D66" s="2"/>
      <c r="E66" s="8">
        <f>SUM(E65:E65)</f>
        <v>0</v>
      </c>
      <c r="F66" s="22">
        <f>E66</f>
        <v>0</v>
      </c>
    </row>
    <row r="67" spans="1:6" ht="15.75" x14ac:dyDescent="0.25">
      <c r="A67" s="3" t="s">
        <v>34</v>
      </c>
      <c r="B67" s="2"/>
      <c r="C67" s="2"/>
      <c r="D67" s="2"/>
      <c r="E67" s="2"/>
      <c r="F67" s="5"/>
    </row>
    <row r="68" spans="1:6" ht="16.5" thickBot="1" x14ac:dyDescent="0.3">
      <c r="A68" s="23" t="s">
        <v>21</v>
      </c>
      <c r="E68" s="7">
        <v>0</v>
      </c>
      <c r="F68" s="5"/>
    </row>
    <row r="69" spans="1:6" ht="16.5" thickBot="1" x14ac:dyDescent="0.3">
      <c r="A69" s="2"/>
      <c r="B69" s="2"/>
      <c r="C69" s="2"/>
      <c r="D69" s="2"/>
      <c r="E69" s="8">
        <f>E68</f>
        <v>0</v>
      </c>
      <c r="F69" s="8">
        <f>E69</f>
        <v>0</v>
      </c>
    </row>
    <row r="70" spans="1:6" ht="15.75" x14ac:dyDescent="0.25">
      <c r="A70" s="3" t="s">
        <v>35</v>
      </c>
      <c r="B70" s="2"/>
      <c r="C70" s="2"/>
      <c r="D70" s="2"/>
      <c r="E70" s="5"/>
      <c r="F70" s="7"/>
    </row>
    <row r="71" spans="1:6" ht="15.75" x14ac:dyDescent="0.25">
      <c r="A71" s="2" t="s">
        <v>2</v>
      </c>
      <c r="B71" s="2"/>
      <c r="C71" s="18"/>
      <c r="D71" s="2"/>
      <c r="E71" s="7">
        <f>E41+E62+E53</f>
        <v>33490.950000000004</v>
      </c>
      <c r="F71" s="7"/>
    </row>
    <row r="72" spans="1:6" ht="15.75" x14ac:dyDescent="0.25">
      <c r="A72" s="2" t="s">
        <v>3</v>
      </c>
      <c r="B72" s="2"/>
      <c r="C72" s="24"/>
      <c r="D72" s="2"/>
      <c r="E72" s="7">
        <f>+E42</f>
        <v>29606.74</v>
      </c>
      <c r="F72" s="7"/>
    </row>
    <row r="73" spans="1:6" ht="15.75" x14ac:dyDescent="0.25">
      <c r="A73" s="2" t="s">
        <v>4</v>
      </c>
      <c r="B73" s="2"/>
      <c r="C73" s="2"/>
      <c r="D73" s="2"/>
      <c r="E73" s="7">
        <f>+E43</f>
        <v>3465.16</v>
      </c>
      <c r="F73" s="7"/>
    </row>
    <row r="74" spans="1:6" ht="16.5" thickBot="1" x14ac:dyDescent="0.3">
      <c r="A74" s="2" t="s">
        <v>5</v>
      </c>
      <c r="B74" s="2"/>
      <c r="C74" s="2"/>
      <c r="D74" s="2"/>
      <c r="E74" s="7">
        <f>E44+E68</f>
        <v>0.55000000000000004</v>
      </c>
      <c r="F74" s="7"/>
    </row>
    <row r="75" spans="1:6" ht="16.5" thickBot="1" x14ac:dyDescent="0.3">
      <c r="A75" s="4" t="s">
        <v>36</v>
      </c>
      <c r="B75" s="2"/>
      <c r="C75" s="2"/>
      <c r="D75" s="2"/>
      <c r="E75" s="8">
        <f>SUM(E71:E74)</f>
        <v>66563.400000000009</v>
      </c>
      <c r="F75" s="8">
        <f>F45+F53+F62+F69+F66</f>
        <v>66563.400000000009</v>
      </c>
    </row>
    <row r="76" spans="1:6" ht="15.75" x14ac:dyDescent="0.25">
      <c r="A76" s="25"/>
      <c r="B76" s="2"/>
      <c r="C76" s="2"/>
      <c r="D76" s="2"/>
      <c r="E76" s="2"/>
      <c r="F76" s="2"/>
    </row>
    <row r="77" spans="1:6" ht="15.75" x14ac:dyDescent="0.25">
      <c r="A77" s="2"/>
      <c r="B77" s="2"/>
      <c r="C77" s="2"/>
      <c r="D77" s="2"/>
      <c r="E77" s="7"/>
      <c r="F77" s="7"/>
    </row>
    <row r="78" spans="1:6" ht="15.75" x14ac:dyDescent="0.25">
      <c r="A78" s="2" t="s">
        <v>37</v>
      </c>
      <c r="B78" s="2"/>
      <c r="C78" s="2"/>
      <c r="D78" s="2"/>
      <c r="E78" s="7"/>
      <c r="F78" s="7"/>
    </row>
    <row r="79" spans="1:6" ht="15.75" x14ac:dyDescent="0.25">
      <c r="A79" s="26"/>
      <c r="B79" s="2"/>
      <c r="C79" s="2"/>
      <c r="D79" s="2"/>
      <c r="E79" s="2"/>
      <c r="F79" s="2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2024-04-25T14:51:46Z</dcterms:created>
  <dcterms:modified xsi:type="dcterms:W3CDTF">2024-04-25T15:16:54Z</dcterms:modified>
</cp:coreProperties>
</file>