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565E9D54-09BC-4D42-9282-846BD0A7F6B8}" xr6:coauthVersionLast="47" xr6:coauthVersionMax="47" xr10:uidLastSave="{00000000-0000-0000-0000-000000000000}"/>
  <bookViews>
    <workbookView xWindow="-120" yWindow="-120" windowWidth="20730" windowHeight="11160" xr2:uid="{A0778C1C-D850-46BA-B5A8-58D69803FE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4" i="1"/>
  <c r="F64" i="1" s="1"/>
  <c r="E61" i="1"/>
  <c r="F61" i="1" s="1"/>
  <c r="E57" i="1"/>
  <c r="F57" i="1" s="1"/>
  <c r="E45" i="1"/>
  <c r="F45" i="1" s="1"/>
  <c r="E36" i="1"/>
  <c r="E35" i="1"/>
  <c r="E67" i="1" s="1"/>
  <c r="E34" i="1"/>
  <c r="E38" i="1" s="1"/>
  <c r="E31" i="1"/>
  <c r="F31" i="1" s="1"/>
  <c r="E27" i="1"/>
  <c r="E37" i="1" s="1"/>
  <c r="E69" i="1" s="1"/>
  <c r="E23" i="1"/>
  <c r="F23" i="1" s="1"/>
  <c r="E14" i="1"/>
  <c r="F14" i="1" s="1"/>
  <c r="E8" i="1"/>
  <c r="F8" i="1" s="1"/>
  <c r="F27" i="1" l="1"/>
  <c r="F38" i="1" s="1"/>
  <c r="F70" i="1" s="1"/>
  <c r="E66" i="1"/>
  <c r="E70" i="1" s="1"/>
</calcChain>
</file>

<file path=xl/sharedStrings.xml><?xml version="1.0" encoding="utf-8"?>
<sst xmlns="http://schemas.openxmlformats.org/spreadsheetml/2006/main" count="52" uniqueCount="37">
  <si>
    <t xml:space="preserve">FINANCIAL REPORT for September 2023 meeting </t>
  </si>
  <si>
    <t>Opening Balances at 22/07/22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</si>
  <si>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</si>
  <si>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</si>
  <si>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</si>
  <si>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</si>
  <si>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</si>
  <si>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</si>
  <si>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None</t>
  </si>
  <si>
    <t>Total Receipts</t>
  </si>
  <si>
    <t>Less Payments</t>
  </si>
  <si>
    <t>e008 Listers Timber and Building Merchants (Shed timber)</t>
  </si>
  <si>
    <t>Bank charges</t>
  </si>
  <si>
    <t>Total Payments</t>
  </si>
  <si>
    <t>Petty Cash Spend</t>
  </si>
  <si>
    <t>Total Petty Cash Spend</t>
  </si>
  <si>
    <t>Transfers</t>
  </si>
  <si>
    <t>Total transfers</t>
  </si>
  <si>
    <t>Closing Balances at 21/08/23</t>
  </si>
  <si>
    <t>Check against statement</t>
  </si>
  <si>
    <t>Account activity for (September 2023)</t>
  </si>
  <si>
    <t>Receipts</t>
  </si>
  <si>
    <t>Payments to be authorised</t>
  </si>
  <si>
    <t>e013 PKF Littlejohn LLP (External Audit Fee)</t>
  </si>
  <si>
    <t>e014 Green Grass Contracting (inv 2922 &amp; 2942)</t>
  </si>
  <si>
    <t>e015 Earth Anchors Ltd (New seat)</t>
  </si>
  <si>
    <t>e016 Wicksteed Leisure Limited (Annual Pay Area report)</t>
  </si>
  <si>
    <t>e017 Tree Generation (Tree survey)</t>
  </si>
  <si>
    <t>none</t>
  </si>
  <si>
    <t>Petty Cash deposit and spend</t>
  </si>
  <si>
    <t>Estimated balances after above receipts &amp; payments</t>
  </si>
  <si>
    <t>Estimated Total Funds @ 21/09/23</t>
  </si>
  <si>
    <t>Gavin Monks (Clerk / Finance Officer)</t>
  </si>
  <si>
    <t>e009  (July 2023)</t>
  </si>
  <si>
    <t>e010  (July 2023)</t>
  </si>
  <si>
    <t>e011 (August 2023)</t>
  </si>
  <si>
    <t>e012  (August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</si>
</sst>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025A-8C0D-481B-A093-AD210C16CA3E}">
  <dimension ref="A1:F73"/>
  <sheetViews>
    <sheetView tabSelected="1" workbookViewId="0">
      <selection activeCell="A59" sqref="A59"/>
    </sheetView>
  </sheetViews>
  <sheetFormatPr defaultRowHeight="15" x14ac:dyDescent="0.25"/>
  <cols>
    <col min="1" max="1" width="60.8554687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30876.41</v>
      </c>
      <c r="F4" s="5"/>
    </row>
    <row r="5" spans="1:6" ht="15.75" x14ac:dyDescent="0.25">
      <c r="A5" s="2" t="s">
        <v>3</v>
      </c>
      <c r="B5" s="2"/>
      <c r="C5" s="6"/>
      <c r="D5" s="2"/>
      <c r="E5" s="7">
        <v>29670.080000000002</v>
      </c>
      <c r="F5" s="5"/>
    </row>
    <row r="6" spans="1:6" ht="15.75" x14ac:dyDescent="0.25">
      <c r="A6" s="2" t="s">
        <v>4</v>
      </c>
      <c r="B6" s="2"/>
      <c r="C6" s="6"/>
      <c r="D6" s="2"/>
      <c r="E6" s="2">
        <v>3472.57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64019.610000000008</v>
      </c>
      <c r="F8" s="9">
        <f>E8</f>
        <v>64019.610000000008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/>
      <c r="F11" s="7"/>
    </row>
    <row r="12" spans="1:6" ht="15.75" x14ac:dyDescent="0.25">
      <c r="A12" s="2"/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9</v>
      </c>
      <c r="B14" s="2"/>
      <c r="C14" s="2"/>
      <c r="D14" s="2"/>
      <c r="E14" s="11">
        <f>SUM(E11:E13)</f>
        <v>0</v>
      </c>
      <c r="F14" s="9">
        <f>E14</f>
        <v>0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10</v>
      </c>
      <c r="B17" s="2"/>
      <c r="C17" s="2"/>
      <c r="D17" s="2"/>
      <c r="E17" s="2"/>
      <c r="F17" s="7"/>
    </row>
    <row r="18" spans="1:6" ht="15.75" x14ac:dyDescent="0.25">
      <c r="A18" s="2" t="s">
        <v>11</v>
      </c>
      <c r="B18" s="2"/>
      <c r="C18" s="2"/>
      <c r="D18" s="2"/>
      <c r="E18" s="2">
        <v>-288.48</v>
      </c>
      <c r="F18" s="7"/>
    </row>
    <row r="19" spans="1:6" ht="15.75" x14ac:dyDescent="0.25">
      <c r="A19" s="2" t="s">
        <v>33</v>
      </c>
      <c r="B19" s="2"/>
      <c r="C19" s="2"/>
      <c r="D19" s="2"/>
      <c r="E19" s="2">
        <v>-737.47</v>
      </c>
      <c r="F19" s="7"/>
    </row>
    <row r="20" spans="1:6" ht="15.75" x14ac:dyDescent="0.25">
      <c r="A20" s="2" t="s">
        <v>34</v>
      </c>
      <c r="B20" s="2"/>
      <c r="C20" s="2"/>
      <c r="D20" s="2"/>
      <c r="E20" s="2">
        <v>-263.25</v>
      </c>
      <c r="F20" s="7"/>
    </row>
    <row r="21" spans="1:6" ht="15.75" x14ac:dyDescent="0.25">
      <c r="A21" s="2" t="s">
        <v>12</v>
      </c>
      <c r="E21" s="2">
        <v>-5</v>
      </c>
      <c r="F21" s="7"/>
    </row>
    <row r="22" spans="1:6" ht="16.5" thickBot="1" x14ac:dyDescent="0.3">
      <c r="A22" s="2"/>
      <c r="B22" s="2"/>
      <c r="C22" s="2"/>
      <c r="D22" s="2"/>
      <c r="E22" s="2"/>
      <c r="F22" s="7"/>
    </row>
    <row r="23" spans="1:6" ht="16.5" thickBot="1" x14ac:dyDescent="0.3">
      <c r="A23" s="4" t="s">
        <v>13</v>
      </c>
      <c r="B23" s="2"/>
      <c r="C23" s="2"/>
      <c r="D23" s="2"/>
      <c r="E23" s="12">
        <f>SUM(E18:E22)</f>
        <v>-1294.2</v>
      </c>
      <c r="F23" s="9">
        <f>E23</f>
        <v>-1294.2</v>
      </c>
    </row>
    <row r="24" spans="1:6" ht="15.75" x14ac:dyDescent="0.25">
      <c r="A24" s="4"/>
      <c r="B24" s="2"/>
      <c r="C24" s="2"/>
      <c r="D24" s="2"/>
      <c r="E24" s="13"/>
      <c r="F24" s="13"/>
    </row>
    <row r="25" spans="1:6" ht="15.75" x14ac:dyDescent="0.25">
      <c r="A25" s="4" t="s">
        <v>14</v>
      </c>
      <c r="B25" s="2"/>
      <c r="C25" s="2"/>
      <c r="D25" s="2"/>
      <c r="E25" s="5"/>
      <c r="F25" s="5"/>
    </row>
    <row r="26" spans="1:6" ht="16.5" thickBot="1" x14ac:dyDescent="0.3">
      <c r="A26" s="2" t="s">
        <v>8</v>
      </c>
      <c r="E26" s="7">
        <v>0</v>
      </c>
      <c r="F26" s="7"/>
    </row>
    <row r="27" spans="1:6" ht="16.5" thickBot="1" x14ac:dyDescent="0.3">
      <c r="A27" s="4" t="s">
        <v>15</v>
      </c>
      <c r="B27" s="2"/>
      <c r="C27" s="2"/>
      <c r="D27" s="2"/>
      <c r="E27" s="8">
        <f>+E26</f>
        <v>0</v>
      </c>
      <c r="F27" s="8">
        <f>E27</f>
        <v>0</v>
      </c>
    </row>
    <row r="28" spans="1:6" ht="15.75" x14ac:dyDescent="0.25">
      <c r="A28" s="4"/>
      <c r="B28" s="2"/>
      <c r="C28" s="2"/>
      <c r="D28" s="2"/>
      <c r="E28" s="14"/>
      <c r="F28" s="5"/>
    </row>
    <row r="29" spans="1:6" ht="15.75" x14ac:dyDescent="0.25">
      <c r="A29" s="4" t="s">
        <v>16</v>
      </c>
      <c r="B29" s="2"/>
      <c r="C29" s="2"/>
      <c r="D29" s="2"/>
      <c r="E29" s="5"/>
      <c r="F29" s="5"/>
    </row>
    <row r="30" spans="1:6" ht="16.5" thickBot="1" x14ac:dyDescent="0.3">
      <c r="A30" s="2"/>
      <c r="B30" s="2"/>
      <c r="C30" s="2"/>
      <c r="D30" s="2"/>
      <c r="E30" s="7"/>
      <c r="F30" s="15"/>
    </row>
    <row r="31" spans="1:6" ht="16.5" thickBot="1" x14ac:dyDescent="0.3">
      <c r="A31" s="4" t="s">
        <v>17</v>
      </c>
      <c r="B31" s="2"/>
      <c r="C31" s="2"/>
      <c r="D31" s="2"/>
      <c r="E31" s="8">
        <f>SUM(E30:E30)</f>
        <v>0</v>
      </c>
      <c r="F31" s="8">
        <f>E31</f>
        <v>0</v>
      </c>
    </row>
    <row r="32" spans="1:6" ht="15.75" x14ac:dyDescent="0.25">
      <c r="A32" s="4"/>
      <c r="B32" s="2"/>
      <c r="C32" s="2"/>
      <c r="D32" s="2"/>
      <c r="E32" s="14"/>
      <c r="F32" s="5"/>
    </row>
    <row r="33" spans="1:6" ht="15.75" x14ac:dyDescent="0.25">
      <c r="A33" s="4" t="s">
        <v>18</v>
      </c>
      <c r="B33" s="2"/>
      <c r="C33" s="2"/>
      <c r="D33" s="2"/>
      <c r="E33" s="16"/>
      <c r="F33" s="17"/>
    </row>
    <row r="34" spans="1:6" ht="15.75" x14ac:dyDescent="0.25">
      <c r="A34" s="2" t="s">
        <v>2</v>
      </c>
      <c r="B34" s="2"/>
      <c r="C34" s="18"/>
      <c r="D34" s="2"/>
      <c r="E34" s="7">
        <f>E4+E23+E13</f>
        <v>29582.21</v>
      </c>
      <c r="F34" s="7" t="s">
        <v>19</v>
      </c>
    </row>
    <row r="35" spans="1:6" ht="15.75" x14ac:dyDescent="0.25">
      <c r="A35" s="2" t="s">
        <v>3</v>
      </c>
      <c r="B35" s="2"/>
      <c r="C35" s="18"/>
      <c r="D35" s="2"/>
      <c r="E35" s="7">
        <f>E5+E11</f>
        <v>29670.080000000002</v>
      </c>
      <c r="F35" s="7"/>
    </row>
    <row r="36" spans="1:6" ht="15.75" x14ac:dyDescent="0.25">
      <c r="A36" s="2" t="s">
        <v>4</v>
      </c>
      <c r="B36" s="2"/>
      <c r="C36" s="18"/>
      <c r="D36" s="2"/>
      <c r="E36" s="7">
        <f>E6+E12</f>
        <v>3472.57</v>
      </c>
      <c r="F36" s="7"/>
    </row>
    <row r="37" spans="1:6" ht="16.5" thickBot="1" x14ac:dyDescent="0.3">
      <c r="A37" s="2" t="s">
        <v>5</v>
      </c>
      <c r="B37" s="2"/>
      <c r="C37" s="18"/>
      <c r="D37" s="2"/>
      <c r="E37" s="7">
        <f>E7+E27</f>
        <v>0.55000000000000004</v>
      </c>
      <c r="F37" s="7"/>
    </row>
    <row r="38" spans="1:6" ht="16.5" thickBot="1" x14ac:dyDescent="0.3">
      <c r="A38" s="4" t="s">
        <v>6</v>
      </c>
      <c r="B38" s="2"/>
      <c r="C38" s="2"/>
      <c r="D38" s="2"/>
      <c r="E38" s="8">
        <f>SUM(E34:E37)</f>
        <v>62725.41</v>
      </c>
      <c r="F38" s="8">
        <f>F8+F14+F23+F27+F31</f>
        <v>62725.410000000011</v>
      </c>
    </row>
    <row r="39" spans="1:6" ht="15.75" x14ac:dyDescent="0.25">
      <c r="B39" s="19"/>
      <c r="C39" s="19"/>
      <c r="D39" s="19"/>
      <c r="E39" s="20"/>
      <c r="F39" s="20"/>
    </row>
    <row r="40" spans="1:6" ht="15.75" x14ac:dyDescent="0.25">
      <c r="A40" s="21" t="s">
        <v>20</v>
      </c>
      <c r="B40" s="22"/>
      <c r="C40" s="22"/>
      <c r="D40" s="22"/>
      <c r="E40" s="2"/>
      <c r="F40" s="2"/>
    </row>
    <row r="41" spans="1:6" ht="15.75" x14ac:dyDescent="0.25">
      <c r="A41" s="3"/>
      <c r="B41" s="2"/>
      <c r="C41" s="2"/>
      <c r="D41" s="2"/>
      <c r="E41" s="2"/>
      <c r="F41" s="2"/>
    </row>
    <row r="42" spans="1:6" ht="15.75" x14ac:dyDescent="0.25">
      <c r="A42" s="3" t="s">
        <v>21</v>
      </c>
      <c r="B42" s="2"/>
      <c r="C42" s="2"/>
      <c r="D42" s="2"/>
      <c r="E42" s="7"/>
      <c r="F42" s="7"/>
    </row>
    <row r="43" spans="1:6" ht="15.75" x14ac:dyDescent="0.25">
      <c r="A43" s="2" t="s">
        <v>8</v>
      </c>
      <c r="E43" s="7"/>
      <c r="F43" s="7"/>
    </row>
    <row r="44" spans="1:6" ht="16.5" thickBot="1" x14ac:dyDescent="0.3">
      <c r="A44" s="2"/>
      <c r="E44" s="7"/>
      <c r="F44" s="7"/>
    </row>
    <row r="45" spans="1:6" ht="16.5" thickBot="1" x14ac:dyDescent="0.3">
      <c r="A45" s="2"/>
      <c r="B45" s="2"/>
      <c r="C45" s="2"/>
      <c r="D45" s="7"/>
      <c r="E45" s="8">
        <f>SUM(E43:E44)</f>
        <v>0</v>
      </c>
      <c r="F45" s="8">
        <f>E45</f>
        <v>0</v>
      </c>
    </row>
    <row r="46" spans="1:6" ht="15.75" x14ac:dyDescent="0.25">
      <c r="A46" s="2"/>
      <c r="B46" s="2"/>
      <c r="C46" s="2"/>
      <c r="D46" s="7"/>
      <c r="E46" s="7"/>
      <c r="F46" s="7"/>
    </row>
    <row r="47" spans="1:6" ht="15.75" x14ac:dyDescent="0.25">
      <c r="A47" s="3" t="s">
        <v>22</v>
      </c>
      <c r="B47" s="2"/>
      <c r="C47" s="2"/>
      <c r="D47" s="2"/>
      <c r="E47" s="2"/>
      <c r="F47" s="7"/>
    </row>
    <row r="48" spans="1:6" ht="15.75" x14ac:dyDescent="0.25">
      <c r="A48" s="2" t="s">
        <v>35</v>
      </c>
      <c r="B48" s="2"/>
      <c r="C48" s="2"/>
      <c r="D48" s="2"/>
      <c r="E48" s="2">
        <v>-737.47</v>
      </c>
      <c r="F48" s="7"/>
    </row>
    <row r="49" spans="1:6" ht="15.75" x14ac:dyDescent="0.25">
      <c r="A49" s="2" t="s">
        <v>36</v>
      </c>
      <c r="B49" s="2"/>
      <c r="C49" s="2"/>
      <c r="D49" s="2"/>
      <c r="E49" s="2">
        <v>-263.25</v>
      </c>
      <c r="F49" s="7"/>
    </row>
    <row r="50" spans="1:6" ht="15.75" x14ac:dyDescent="0.25">
      <c r="A50" s="2" t="s">
        <v>23</v>
      </c>
      <c r="B50" s="2"/>
      <c r="C50" s="2"/>
      <c r="D50" s="2"/>
      <c r="E50" s="2">
        <v>-378</v>
      </c>
      <c r="F50" s="7"/>
    </row>
    <row r="51" spans="1:6" ht="15.75" x14ac:dyDescent="0.25">
      <c r="A51" s="2" t="s">
        <v>24</v>
      </c>
      <c r="B51" s="2"/>
      <c r="C51" s="2"/>
      <c r="D51" s="2"/>
      <c r="E51" s="2">
        <v>-927.36</v>
      </c>
      <c r="F51" s="7"/>
    </row>
    <row r="52" spans="1:6" ht="15.75" x14ac:dyDescent="0.25">
      <c r="A52" s="2" t="s">
        <v>25</v>
      </c>
      <c r="B52" s="2"/>
      <c r="C52" s="2"/>
      <c r="D52" s="2"/>
      <c r="E52" s="2">
        <v>-662.4</v>
      </c>
      <c r="F52" s="7"/>
    </row>
    <row r="53" spans="1:6" ht="15.75" x14ac:dyDescent="0.25">
      <c r="A53" s="2" t="s">
        <v>26</v>
      </c>
      <c r="B53" s="2"/>
      <c r="C53" s="2"/>
      <c r="D53" s="2"/>
      <c r="E53" s="2">
        <v>-158.4</v>
      </c>
      <c r="F53" s="7"/>
    </row>
    <row r="54" spans="1:6" ht="15.75" x14ac:dyDescent="0.25">
      <c r="A54" s="2" t="s">
        <v>27</v>
      </c>
      <c r="B54" s="2"/>
      <c r="C54" s="2"/>
      <c r="D54" s="2"/>
      <c r="E54" s="2">
        <v>-400</v>
      </c>
      <c r="F54" s="7"/>
    </row>
    <row r="55" spans="1:6" ht="15.75" x14ac:dyDescent="0.25">
      <c r="A55" s="2" t="s">
        <v>12</v>
      </c>
      <c r="E55" s="2">
        <v>-5</v>
      </c>
      <c r="F55" s="7"/>
    </row>
    <row r="56" spans="1:6" ht="16.5" thickBot="1" x14ac:dyDescent="0.3">
      <c r="A56" s="2"/>
      <c r="B56" s="2"/>
      <c r="C56" s="2"/>
      <c r="D56" s="2"/>
      <c r="E56" s="2"/>
      <c r="F56" s="7"/>
    </row>
    <row r="57" spans="1:6" ht="16.5" thickBot="1" x14ac:dyDescent="0.3">
      <c r="A57" s="4" t="s">
        <v>13</v>
      </c>
      <c r="B57" s="2"/>
      <c r="C57" s="2"/>
      <c r="D57" s="2"/>
      <c r="E57" s="8">
        <f>SUM(E48:E55)</f>
        <v>-3531.88</v>
      </c>
      <c r="F57" s="8">
        <f>E57</f>
        <v>-3531.88</v>
      </c>
    </row>
    <row r="58" spans="1:6" ht="15.75" x14ac:dyDescent="0.25">
      <c r="A58" s="4"/>
      <c r="B58" s="2"/>
      <c r="C58" s="2"/>
      <c r="D58" s="2"/>
      <c r="E58" s="5"/>
      <c r="F58" s="9"/>
    </row>
    <row r="59" spans="1:6" ht="15.75" x14ac:dyDescent="0.25">
      <c r="A59" s="3" t="s">
        <v>16</v>
      </c>
      <c r="B59" s="2"/>
      <c r="C59" s="2"/>
      <c r="D59" s="2"/>
      <c r="E59" s="5"/>
      <c r="F59" s="5"/>
    </row>
    <row r="60" spans="1:6" ht="16.5" thickBot="1" x14ac:dyDescent="0.3">
      <c r="A60" s="2" t="s">
        <v>28</v>
      </c>
      <c r="B60" s="2"/>
      <c r="C60" s="2"/>
      <c r="D60" s="2"/>
      <c r="E60" s="7"/>
      <c r="F60" s="7"/>
    </row>
    <row r="61" spans="1:6" ht="16.5" thickBot="1" x14ac:dyDescent="0.3">
      <c r="A61" s="4"/>
      <c r="B61" s="2"/>
      <c r="C61" s="2"/>
      <c r="D61" s="2"/>
      <c r="E61" s="8">
        <f>SUM(E60:E60)</f>
        <v>0</v>
      </c>
      <c r="F61" s="23">
        <f>E61</f>
        <v>0</v>
      </c>
    </row>
    <row r="62" spans="1:6" ht="15.75" x14ac:dyDescent="0.25">
      <c r="A62" s="3" t="s">
        <v>29</v>
      </c>
      <c r="B62" s="2"/>
      <c r="C62" s="2"/>
      <c r="D62" s="2"/>
      <c r="E62" s="2"/>
      <c r="F62" s="5"/>
    </row>
    <row r="63" spans="1:6" ht="16.5" thickBot="1" x14ac:dyDescent="0.3">
      <c r="A63" s="24" t="s">
        <v>8</v>
      </c>
      <c r="E63" s="7">
        <v>0</v>
      </c>
      <c r="F63" s="5"/>
    </row>
    <row r="64" spans="1:6" ht="16.5" thickBot="1" x14ac:dyDescent="0.3">
      <c r="A64" s="2"/>
      <c r="B64" s="2"/>
      <c r="C64" s="2"/>
      <c r="D64" s="2"/>
      <c r="E64" s="8">
        <f>E63</f>
        <v>0</v>
      </c>
      <c r="F64" s="8">
        <f>E64</f>
        <v>0</v>
      </c>
    </row>
    <row r="65" spans="1:6" ht="15.75" x14ac:dyDescent="0.25">
      <c r="A65" s="3" t="s">
        <v>30</v>
      </c>
      <c r="B65" s="2"/>
      <c r="C65" s="2"/>
      <c r="D65" s="2"/>
      <c r="E65" s="5"/>
      <c r="F65" s="7"/>
    </row>
    <row r="66" spans="1:6" ht="15.75" x14ac:dyDescent="0.25">
      <c r="A66" s="2" t="s">
        <v>2</v>
      </c>
      <c r="B66" s="2"/>
      <c r="C66" s="18"/>
      <c r="D66" s="2"/>
      <c r="E66" s="7">
        <f>E34+E57</f>
        <v>26050.329999999998</v>
      </c>
      <c r="F66" s="7"/>
    </row>
    <row r="67" spans="1:6" ht="15.75" x14ac:dyDescent="0.25">
      <c r="A67" s="2" t="s">
        <v>3</v>
      </c>
      <c r="B67" s="2"/>
      <c r="C67" s="25"/>
      <c r="D67" s="2"/>
      <c r="E67" s="7">
        <f>+E35</f>
        <v>29670.080000000002</v>
      </c>
      <c r="F67" s="7"/>
    </row>
    <row r="68" spans="1:6" ht="15.75" x14ac:dyDescent="0.25">
      <c r="A68" s="2" t="s">
        <v>4</v>
      </c>
      <c r="B68" s="2"/>
      <c r="C68" s="2"/>
      <c r="D68" s="2"/>
      <c r="E68" s="7">
        <f>+E36</f>
        <v>3472.57</v>
      </c>
      <c r="F68" s="7"/>
    </row>
    <row r="69" spans="1:6" ht="16.5" thickBot="1" x14ac:dyDescent="0.3">
      <c r="A69" s="2" t="s">
        <v>5</v>
      </c>
      <c r="B69" s="2"/>
      <c r="C69" s="2"/>
      <c r="D69" s="2"/>
      <c r="E69" s="7">
        <f>E37+E63</f>
        <v>0.55000000000000004</v>
      </c>
      <c r="F69" s="7"/>
    </row>
    <row r="70" spans="1:6" ht="16.5" thickBot="1" x14ac:dyDescent="0.3">
      <c r="A70" s="4" t="s">
        <v>31</v>
      </c>
      <c r="B70" s="2"/>
      <c r="C70" s="2"/>
      <c r="D70" s="2"/>
      <c r="E70" s="8">
        <f>SUM(E66:E69)</f>
        <v>59193.530000000006</v>
      </c>
      <c r="F70" s="8">
        <f>F38+F45+F57+F64+F61</f>
        <v>59193.530000000013</v>
      </c>
    </row>
    <row r="71" spans="1:6" ht="15.75" x14ac:dyDescent="0.25">
      <c r="A71" s="26"/>
      <c r="B71" s="2"/>
      <c r="C71" s="2"/>
      <c r="D71" s="2"/>
      <c r="E71" s="2"/>
      <c r="F71" s="2"/>
    </row>
    <row r="72" spans="1:6" ht="15.75" x14ac:dyDescent="0.25">
      <c r="A72" s="2"/>
      <c r="B72" s="2"/>
      <c r="C72" s="2"/>
      <c r="D72" s="2"/>
      <c r="E72" s="7"/>
      <c r="F72" s="7"/>
    </row>
    <row r="73" spans="1:6" ht="15.75" x14ac:dyDescent="0.25">
      <c r="A73" s="2" t="s">
        <v>32</v>
      </c>
      <c r="B73" s="2"/>
      <c r="C73" s="2"/>
      <c r="D73" s="2"/>
      <c r="E73" s="7"/>
      <c r="F73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2024-04-25T15:00:05Z</dcterms:created>
  <dcterms:modified xsi:type="dcterms:W3CDTF">2024-04-25T15:01:02Z</dcterms:modified>
</cp:coreProperties>
</file>