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Finance\2024 Finance\Web\"/>
    </mc:Choice>
  </mc:AlternateContent>
  <xr:revisionPtr revIDLastSave="0" documentId="8_{75B688EC-799D-46C2-A304-F0733B8C6072}" xr6:coauthVersionLast="47" xr6:coauthVersionMax="47" xr10:uidLastSave="{00000000-0000-0000-0000-000000000000}"/>
  <bookViews>
    <workbookView xWindow="-120" yWindow="-120" windowWidth="20730" windowHeight="11160" xr2:uid="{F591D2F2-BD7C-4ED6-B0FB-A78123E064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1" l="1"/>
  <c r="E68" i="1"/>
  <c r="F68" i="1" s="1"/>
  <c r="E65" i="1"/>
  <c r="F65" i="1" s="1"/>
  <c r="E61" i="1"/>
  <c r="F61" i="1" s="1"/>
  <c r="E47" i="1"/>
  <c r="F47" i="1" s="1"/>
  <c r="E38" i="1"/>
  <c r="E37" i="1"/>
  <c r="E71" i="1" s="1"/>
  <c r="E36" i="1"/>
  <c r="E40" i="1" s="1"/>
  <c r="E33" i="1"/>
  <c r="F33" i="1" s="1"/>
  <c r="E29" i="1"/>
  <c r="E39" i="1" s="1"/>
  <c r="E73" i="1" s="1"/>
  <c r="E25" i="1"/>
  <c r="F25" i="1" s="1"/>
  <c r="E15" i="1"/>
  <c r="F15" i="1" s="1"/>
  <c r="E8" i="1"/>
  <c r="F8" i="1" s="1"/>
  <c r="F29" i="1" l="1"/>
  <c r="F40" i="1" s="1"/>
  <c r="F74" i="1" s="1"/>
  <c r="E70" i="1"/>
  <c r="E74" i="1" s="1"/>
</calcChain>
</file>

<file path=xl/sharedStrings.xml><?xml version="1.0" encoding="utf-8"?>
<sst xmlns="http://schemas.openxmlformats.org/spreadsheetml/2006/main" count="56" uniqueCount="43">
  <si>
    <t xml:space="preserve">FINANCIAL REPORT for January 2024 meeting </t>
  </si>
  <si>
    <t>Opening Balances at 22/11/22</t>
  </si>
  <si>
    <t>HSBC Free Funds</t>
  </si>
  <si>
    <t>Scottish Widows Deposit a/c General Fund</t>
  </si>
  <si>
    <t>Scottish Widows Deposit a/c Saxon Way</t>
  </si>
  <si>
    <t>Petty Cash</t>
  </si>
  <si>
    <t>Total Funds</t>
  </si>
  <si>
    <t>Plus Receipts</t>
  </si>
  <si>
    <t>Lincolnshire County Council (Play area rent)</t>
  </si>
  <si>
    <t>Total Receipts</t>
  </si>
  <si>
    <t>Less Payments</t>
  </si>
  <si>
    <t>e030 W&amp; AC Rose (Farm) Ltd (Christmas Tree)</t>
  </si>
  <si>
    <t>e031 Elancity Ltd (Speed Indicator Device)</t>
  </si>
  <si>
    <t>Bank charges</t>
  </si>
  <si>
    <t>Total Payments</t>
  </si>
  <si>
    <t>Petty Cash Spend</t>
  </si>
  <si>
    <t>None</t>
  </si>
  <si>
    <t>Total Petty Cash Spend</t>
  </si>
  <si>
    <t>Transfers</t>
  </si>
  <si>
    <t>Total transfers</t>
  </si>
  <si>
    <t>Closing Balances at 21/12/23</t>
  </si>
  <si>
    <t>Check against statement</t>
  </si>
  <si>
    <t>Account activity for (January 2024)</t>
  </si>
  <si>
    <t>Receipts</t>
  </si>
  <si>
    <t>Scottish Widows General Account (Interest)</t>
  </si>
  <si>
    <t>Scottish Widows Saxon Way Account (Interest)</t>
  </si>
  <si>
    <t>Payments to be authorised</t>
  </si>
  <si>
    <t>e034 HMRC (PAYE/ NI Oct -Dec 23)</t>
  </si>
  <si>
    <t>e035 West Lindsey District Council (Village Hall defib grant)</t>
  </si>
  <si>
    <t>e036 West Lindsey District Council (Surgery defib grant)</t>
  </si>
  <si>
    <t>e037 West Lindsey District Council (Village Hall maintenance scheme pro rata)</t>
  </si>
  <si>
    <t>e038 West Lindsey District Council (Surgery maintenance scheme pro rata)</t>
  </si>
  <si>
    <t>e039 G.Monks (reimbursement grip tape)</t>
  </si>
  <si>
    <t>e040 RD Mackinder (Tree felling)</t>
  </si>
  <si>
    <t>none</t>
  </si>
  <si>
    <t>Petty Cash deposit and spend</t>
  </si>
  <si>
    <t>Estimated balances after above receipts &amp; payments</t>
  </si>
  <si>
    <t>Estimated Total Funds @ 21/01/24</t>
  </si>
  <si>
    <t>Gavin Monks (Clerk / Finance Officer)</t>
  </si>
  <si>
    <t>e029   (November salary and backpay)</t>
  </si>
  <si>
    <t>e028  (November salary and backpay)</t>
  </si>
  <si>
    <t>e032 (salary December 2023)</t>
  </si>
  <si>
    <t>e033  (salary December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</si>
</sst>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u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1"/>
      <color indexed="8"/>
      <name val="Arial"/>
      <family val="2"/>
    </font>
    <font>
      <sz val="12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2" fontId="3" fillId="0" borderId="0" xfId="0" applyNumberFormat="1" applyFont="1"/>
    <xf numFmtId="0" fontId="4" fillId="0" borderId="0" xfId="0" applyFont="1"/>
    <xf numFmtId="2" fontId="2" fillId="0" borderId="0" xfId="0" applyNumberFormat="1" applyFont="1"/>
    <xf numFmtId="2" fontId="3" fillId="0" borderId="1" xfId="0" applyNumberFormat="1" applyFont="1" applyBorder="1"/>
    <xf numFmtId="2" fontId="3" fillId="0" borderId="2" xfId="0" applyNumberFormat="1" applyFont="1" applyBorder="1"/>
    <xf numFmtId="2" fontId="2" fillId="0" borderId="2" xfId="0" applyNumberFormat="1" applyFont="1" applyBorder="1"/>
    <xf numFmtId="2" fontId="3" fillId="0" borderId="2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5" fillId="0" borderId="2" xfId="0" applyNumberFormat="1" applyFont="1" applyBorder="1"/>
    <xf numFmtId="2" fontId="5" fillId="0" borderId="0" xfId="0" applyNumberFormat="1" applyFont="1"/>
    <xf numFmtId="2" fontId="4" fillId="0" borderId="0" xfId="0" applyNumberFormat="1" applyFont="1"/>
    <xf numFmtId="2" fontId="2" fillId="0" borderId="0" xfId="0" applyNumberFormat="1" applyFont="1" applyAlignment="1">
      <alignment horizontal="left" indent="2"/>
    </xf>
    <xf numFmtId="2" fontId="2" fillId="0" borderId="0" xfId="0" applyNumberFormat="1" applyFont="1" applyAlignment="1">
      <alignment horizontal="left" indent="1"/>
    </xf>
    <xf numFmtId="49" fontId="4" fillId="0" borderId="0" xfId="0" applyNumberFormat="1" applyFont="1"/>
    <xf numFmtId="0" fontId="2" fillId="0" borderId="3" xfId="0" applyFont="1" applyBorder="1"/>
    <xf numFmtId="2" fontId="3" fillId="0" borderId="3" xfId="0" applyNumberFormat="1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2" fontId="2" fillId="0" borderId="1" xfId="0" applyNumberFormat="1" applyFont="1" applyBorder="1"/>
    <xf numFmtId="0" fontId="6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95863-FF5B-4791-8A40-00258C38120D}">
  <dimension ref="A1:F77"/>
  <sheetViews>
    <sheetView tabSelected="1" workbookViewId="0">
      <selection activeCell="A59" sqref="A59"/>
    </sheetView>
  </sheetViews>
  <sheetFormatPr defaultRowHeight="15" x14ac:dyDescent="0.25"/>
  <cols>
    <col min="1" max="1" width="81.5703125" bestFit="1" customWidth="1"/>
    <col min="5" max="5" width="11.5703125" bestFit="1" customWidth="1"/>
    <col min="6" max="6" width="26.42578125" bestFit="1" customWidth="1"/>
  </cols>
  <sheetData>
    <row r="1" spans="1:6" ht="15.75" x14ac:dyDescent="0.25">
      <c r="A1" s="1" t="s">
        <v>0</v>
      </c>
      <c r="B1" s="1"/>
      <c r="C1" s="1"/>
      <c r="D1" s="1"/>
      <c r="E1" s="1"/>
      <c r="F1" s="1"/>
    </row>
    <row r="2" spans="1:6" ht="15.75" x14ac:dyDescent="0.25">
      <c r="A2" s="2"/>
      <c r="B2" s="2"/>
      <c r="C2" s="2"/>
      <c r="D2" s="2"/>
      <c r="E2" s="3"/>
      <c r="F2" s="2"/>
    </row>
    <row r="3" spans="1:6" ht="15.75" x14ac:dyDescent="0.25">
      <c r="A3" s="4" t="s">
        <v>1</v>
      </c>
      <c r="B3" s="2"/>
      <c r="C3" s="2"/>
      <c r="D3" s="2"/>
      <c r="E3" s="2"/>
      <c r="F3" s="5"/>
    </row>
    <row r="4" spans="1:6" ht="15.75" x14ac:dyDescent="0.25">
      <c r="A4" s="2" t="s">
        <v>2</v>
      </c>
      <c r="B4" s="2"/>
      <c r="C4" s="6"/>
      <c r="D4" s="2"/>
      <c r="E4" s="2">
        <v>26169.82</v>
      </c>
      <c r="F4" s="5"/>
    </row>
    <row r="5" spans="1:6" ht="15.75" x14ac:dyDescent="0.25">
      <c r="A5" s="2" t="s">
        <v>3</v>
      </c>
      <c r="B5" s="2"/>
      <c r="C5" s="6"/>
      <c r="D5" s="2"/>
      <c r="E5" s="7">
        <v>29772.37</v>
      </c>
      <c r="F5" s="5"/>
    </row>
    <row r="6" spans="1:6" ht="15.75" x14ac:dyDescent="0.25">
      <c r="A6" s="2" t="s">
        <v>4</v>
      </c>
      <c r="B6" s="2"/>
      <c r="C6" s="6"/>
      <c r="D6" s="2"/>
      <c r="E6" s="2">
        <v>3484.54</v>
      </c>
      <c r="F6" s="5"/>
    </row>
    <row r="7" spans="1:6" ht="16.5" thickBot="1" x14ac:dyDescent="0.3">
      <c r="A7" s="2" t="s">
        <v>5</v>
      </c>
      <c r="B7" s="2"/>
      <c r="C7" s="6"/>
      <c r="D7" s="2"/>
      <c r="E7" s="7">
        <v>0.55000000000000004</v>
      </c>
      <c r="F7" s="5"/>
    </row>
    <row r="8" spans="1:6" ht="16.5" thickBot="1" x14ac:dyDescent="0.3">
      <c r="A8" s="4" t="s">
        <v>6</v>
      </c>
      <c r="B8" s="2"/>
      <c r="C8" s="2"/>
      <c r="D8" s="2"/>
      <c r="E8" s="8">
        <f>SUM(E4:E7)</f>
        <v>59427.280000000006</v>
      </c>
      <c r="F8" s="9">
        <f>E8</f>
        <v>59427.280000000006</v>
      </c>
    </row>
    <row r="9" spans="1:6" ht="15.75" x14ac:dyDescent="0.25">
      <c r="A9" s="4"/>
      <c r="B9" s="2"/>
      <c r="C9" s="2"/>
      <c r="D9" s="2"/>
      <c r="E9" s="9"/>
      <c r="F9" s="10"/>
    </row>
    <row r="10" spans="1:6" ht="15.75" x14ac:dyDescent="0.25">
      <c r="A10" s="4" t="s">
        <v>7</v>
      </c>
      <c r="B10" s="2"/>
      <c r="C10" s="2"/>
      <c r="D10" s="2"/>
      <c r="E10" s="7"/>
      <c r="F10" s="7"/>
    </row>
    <row r="11" spans="1:6" ht="15.75" x14ac:dyDescent="0.25">
      <c r="A11" s="2" t="s">
        <v>8</v>
      </c>
      <c r="E11" s="7">
        <v>1850</v>
      </c>
      <c r="F11" s="7"/>
    </row>
    <row r="12" spans="1:6" ht="15.75" x14ac:dyDescent="0.25">
      <c r="A12" s="2"/>
      <c r="E12" s="7"/>
      <c r="F12" s="7"/>
    </row>
    <row r="13" spans="1:6" ht="15.75" x14ac:dyDescent="0.25">
      <c r="A13" s="2"/>
      <c r="E13" s="7"/>
      <c r="F13" s="7"/>
    </row>
    <row r="14" spans="1:6" ht="16.5" thickBot="1" x14ac:dyDescent="0.3">
      <c r="A14" s="2"/>
      <c r="E14" s="7"/>
      <c r="F14" s="7"/>
    </row>
    <row r="15" spans="1:6" ht="16.5" thickBot="1" x14ac:dyDescent="0.3">
      <c r="A15" s="4" t="s">
        <v>9</v>
      </c>
      <c r="B15" s="2"/>
      <c r="C15" s="2"/>
      <c r="D15" s="2"/>
      <c r="E15" s="11">
        <f>SUM(E11:E14)</f>
        <v>1850</v>
      </c>
      <c r="F15" s="9">
        <f>E15</f>
        <v>1850</v>
      </c>
    </row>
    <row r="16" spans="1:6" ht="16.5" thickBot="1" x14ac:dyDescent="0.3">
      <c r="A16" s="4"/>
      <c r="B16" s="2"/>
      <c r="C16" s="2"/>
      <c r="D16" s="2"/>
      <c r="E16" s="11"/>
      <c r="F16" s="9"/>
    </row>
    <row r="17" spans="1:6" ht="15.75" x14ac:dyDescent="0.25">
      <c r="A17" s="4"/>
      <c r="B17" s="2"/>
      <c r="C17" s="2"/>
      <c r="D17" s="2"/>
      <c r="E17" s="11"/>
      <c r="F17" s="9"/>
    </row>
    <row r="18" spans="1:6" ht="15.75" x14ac:dyDescent="0.25">
      <c r="A18" s="4" t="s">
        <v>10</v>
      </c>
      <c r="B18" s="2"/>
      <c r="C18" s="2"/>
      <c r="D18" s="2"/>
      <c r="E18" s="2"/>
      <c r="F18" s="7"/>
    </row>
    <row r="19" spans="1:6" ht="15.75" x14ac:dyDescent="0.25">
      <c r="A19" s="2" t="s">
        <v>40</v>
      </c>
      <c r="B19" s="2"/>
      <c r="C19" s="2"/>
      <c r="D19" s="2"/>
      <c r="E19" s="2">
        <v>-1119.82</v>
      </c>
      <c r="F19" s="7"/>
    </row>
    <row r="20" spans="1:6" ht="15.75" x14ac:dyDescent="0.25">
      <c r="A20" s="2" t="s">
        <v>39</v>
      </c>
      <c r="B20" s="2"/>
      <c r="C20" s="2"/>
      <c r="D20" s="2"/>
      <c r="E20" s="2">
        <v>-481.25</v>
      </c>
      <c r="F20" s="7"/>
    </row>
    <row r="21" spans="1:6" ht="15.75" x14ac:dyDescent="0.25">
      <c r="A21" s="2" t="s">
        <v>11</v>
      </c>
      <c r="B21" s="2"/>
      <c r="C21" s="2"/>
      <c r="D21" s="2"/>
      <c r="E21" s="2">
        <v>-360</v>
      </c>
      <c r="F21" s="7"/>
    </row>
    <row r="22" spans="1:6" ht="15.75" x14ac:dyDescent="0.25">
      <c r="A22" s="2" t="s">
        <v>12</v>
      </c>
      <c r="B22" s="2"/>
      <c r="C22" s="2"/>
      <c r="D22" s="2"/>
      <c r="E22" s="2">
        <v>-2807.99</v>
      </c>
      <c r="F22" s="7"/>
    </row>
    <row r="23" spans="1:6" ht="15.75" x14ac:dyDescent="0.25">
      <c r="A23" s="2" t="s">
        <v>13</v>
      </c>
      <c r="E23" s="2">
        <v>-5</v>
      </c>
      <c r="F23" s="7"/>
    </row>
    <row r="24" spans="1:6" ht="16.5" thickBot="1" x14ac:dyDescent="0.3">
      <c r="A24" s="2"/>
      <c r="B24" s="2"/>
      <c r="C24" s="2"/>
      <c r="D24" s="2"/>
      <c r="E24" s="2"/>
      <c r="F24" s="7"/>
    </row>
    <row r="25" spans="1:6" ht="16.5" thickBot="1" x14ac:dyDescent="0.3">
      <c r="A25" s="4" t="s">
        <v>14</v>
      </c>
      <c r="B25" s="2"/>
      <c r="C25" s="2"/>
      <c r="D25" s="2"/>
      <c r="E25" s="12">
        <f>SUM(E19:E24)</f>
        <v>-4774.0599999999995</v>
      </c>
      <c r="F25" s="9">
        <f>E25</f>
        <v>-4774.0599999999995</v>
      </c>
    </row>
    <row r="26" spans="1:6" ht="15.75" x14ac:dyDescent="0.25">
      <c r="A26" s="4"/>
      <c r="B26" s="2"/>
      <c r="C26" s="2"/>
      <c r="D26" s="2"/>
      <c r="E26" s="13"/>
      <c r="F26" s="13"/>
    </row>
    <row r="27" spans="1:6" ht="15.75" x14ac:dyDescent="0.25">
      <c r="A27" s="4" t="s">
        <v>15</v>
      </c>
      <c r="B27" s="2"/>
      <c r="C27" s="2"/>
      <c r="D27" s="2"/>
      <c r="E27" s="5"/>
      <c r="F27" s="5"/>
    </row>
    <row r="28" spans="1:6" ht="16.5" thickBot="1" x14ac:dyDescent="0.3">
      <c r="A28" s="2" t="s">
        <v>16</v>
      </c>
      <c r="E28" s="7">
        <v>0</v>
      </c>
      <c r="F28" s="7"/>
    </row>
    <row r="29" spans="1:6" ht="16.5" thickBot="1" x14ac:dyDescent="0.3">
      <c r="A29" s="4" t="s">
        <v>17</v>
      </c>
      <c r="B29" s="2"/>
      <c r="C29" s="2"/>
      <c r="D29" s="2"/>
      <c r="E29" s="8">
        <f>+E28</f>
        <v>0</v>
      </c>
      <c r="F29" s="8">
        <f>E29</f>
        <v>0</v>
      </c>
    </row>
    <row r="30" spans="1:6" ht="15.75" x14ac:dyDescent="0.25">
      <c r="A30" s="4"/>
      <c r="B30" s="2"/>
      <c r="C30" s="2"/>
      <c r="D30" s="2"/>
      <c r="E30" s="14"/>
      <c r="F30" s="5"/>
    </row>
    <row r="31" spans="1:6" ht="15.75" x14ac:dyDescent="0.25">
      <c r="A31" s="4" t="s">
        <v>18</v>
      </c>
      <c r="B31" s="2"/>
      <c r="C31" s="2"/>
      <c r="D31" s="2"/>
      <c r="E31" s="5"/>
      <c r="F31" s="5"/>
    </row>
    <row r="32" spans="1:6" ht="16.5" thickBot="1" x14ac:dyDescent="0.3">
      <c r="A32" s="2"/>
      <c r="B32" s="2"/>
      <c r="C32" s="2"/>
      <c r="D32" s="2"/>
      <c r="E32" s="7"/>
      <c r="F32" s="15"/>
    </row>
    <row r="33" spans="1:6" ht="16.5" thickBot="1" x14ac:dyDescent="0.3">
      <c r="A33" s="4" t="s">
        <v>19</v>
      </c>
      <c r="B33" s="2"/>
      <c r="C33" s="2"/>
      <c r="D33" s="2"/>
      <c r="E33" s="8">
        <f>SUM(E32:E32)</f>
        <v>0</v>
      </c>
      <c r="F33" s="8">
        <f>E33</f>
        <v>0</v>
      </c>
    </row>
    <row r="34" spans="1:6" ht="15.75" x14ac:dyDescent="0.25">
      <c r="A34" s="4"/>
      <c r="B34" s="2"/>
      <c r="C34" s="2"/>
      <c r="D34" s="2"/>
      <c r="E34" s="14"/>
      <c r="F34" s="5"/>
    </row>
    <row r="35" spans="1:6" ht="15.75" x14ac:dyDescent="0.25">
      <c r="A35" s="4" t="s">
        <v>20</v>
      </c>
      <c r="B35" s="2"/>
      <c r="C35" s="2"/>
      <c r="D35" s="2"/>
      <c r="E35" s="16"/>
      <c r="F35" s="17"/>
    </row>
    <row r="36" spans="1:6" ht="15.75" x14ac:dyDescent="0.25">
      <c r="A36" s="2" t="s">
        <v>2</v>
      </c>
      <c r="B36" s="2"/>
      <c r="C36" s="18"/>
      <c r="D36" s="2"/>
      <c r="E36" s="7">
        <f>E4+E25+E14+E11</f>
        <v>23245.760000000002</v>
      </c>
      <c r="F36" s="7" t="s">
        <v>21</v>
      </c>
    </row>
    <row r="37" spans="1:6" ht="15.75" x14ac:dyDescent="0.25">
      <c r="A37" s="2" t="s">
        <v>3</v>
      </c>
      <c r="B37" s="2"/>
      <c r="C37" s="18"/>
      <c r="D37" s="2"/>
      <c r="E37" s="7">
        <f>E5</f>
        <v>29772.37</v>
      </c>
      <c r="F37" s="7"/>
    </row>
    <row r="38" spans="1:6" ht="15.75" x14ac:dyDescent="0.25">
      <c r="A38" s="2" t="s">
        <v>4</v>
      </c>
      <c r="B38" s="2"/>
      <c r="C38" s="18"/>
      <c r="D38" s="2"/>
      <c r="E38" s="7">
        <f>E6</f>
        <v>3484.54</v>
      </c>
      <c r="F38" s="7"/>
    </row>
    <row r="39" spans="1:6" ht="16.5" thickBot="1" x14ac:dyDescent="0.3">
      <c r="A39" s="2" t="s">
        <v>5</v>
      </c>
      <c r="B39" s="2"/>
      <c r="C39" s="18"/>
      <c r="D39" s="2"/>
      <c r="E39" s="7">
        <f>E7+E29</f>
        <v>0.55000000000000004</v>
      </c>
      <c r="F39" s="7"/>
    </row>
    <row r="40" spans="1:6" ht="16.5" thickBot="1" x14ac:dyDescent="0.3">
      <c r="A40" s="4" t="s">
        <v>6</v>
      </c>
      <c r="B40" s="2"/>
      <c r="C40" s="2"/>
      <c r="D40" s="2"/>
      <c r="E40" s="8">
        <f>SUM(E36:E39)</f>
        <v>56503.220000000008</v>
      </c>
      <c r="F40" s="8">
        <f>F8+F15+F25+F29+F33</f>
        <v>56503.220000000008</v>
      </c>
    </row>
    <row r="41" spans="1:6" ht="15.75" x14ac:dyDescent="0.25">
      <c r="B41" s="19"/>
      <c r="C41" s="19"/>
      <c r="D41" s="19"/>
      <c r="E41" s="20"/>
      <c r="F41" s="20"/>
    </row>
    <row r="42" spans="1:6" ht="15.75" x14ac:dyDescent="0.25">
      <c r="A42" s="21" t="s">
        <v>22</v>
      </c>
      <c r="B42" s="22"/>
      <c r="C42" s="22"/>
      <c r="D42" s="22"/>
      <c r="E42" s="2"/>
      <c r="F42" s="2"/>
    </row>
    <row r="43" spans="1:6" ht="15.75" x14ac:dyDescent="0.25">
      <c r="A43" s="3"/>
      <c r="B43" s="2"/>
      <c r="C43" s="2"/>
      <c r="D43" s="2"/>
      <c r="E43" s="2"/>
      <c r="F43" s="2"/>
    </row>
    <row r="44" spans="1:6" ht="15.75" x14ac:dyDescent="0.25">
      <c r="A44" s="3" t="s">
        <v>23</v>
      </c>
      <c r="B44" s="2"/>
      <c r="C44" s="2"/>
      <c r="D44" s="2"/>
      <c r="E44" s="7"/>
      <c r="F44" s="7"/>
    </row>
    <row r="45" spans="1:6" ht="15.75" x14ac:dyDescent="0.25">
      <c r="A45" s="2" t="s">
        <v>24</v>
      </c>
      <c r="E45" s="7">
        <v>102</v>
      </c>
      <c r="F45" s="7"/>
    </row>
    <row r="46" spans="1:6" ht="16.5" thickBot="1" x14ac:dyDescent="0.3">
      <c r="A46" s="2" t="s">
        <v>25</v>
      </c>
      <c r="E46" s="7">
        <v>12</v>
      </c>
      <c r="F46" s="7"/>
    </row>
    <row r="47" spans="1:6" ht="16.5" thickBot="1" x14ac:dyDescent="0.3">
      <c r="A47" s="2"/>
      <c r="B47" s="2"/>
      <c r="C47" s="2"/>
      <c r="D47" s="7"/>
      <c r="E47" s="8">
        <f>SUM(E45:E46)</f>
        <v>114</v>
      </c>
      <c r="F47" s="8">
        <f>E47</f>
        <v>114</v>
      </c>
    </row>
    <row r="48" spans="1:6" ht="15.75" x14ac:dyDescent="0.25">
      <c r="A48" s="2"/>
      <c r="B48" s="2"/>
      <c r="C48" s="2"/>
      <c r="D48" s="7"/>
      <c r="E48" s="7"/>
      <c r="F48" s="7"/>
    </row>
    <row r="49" spans="1:6" ht="15.75" x14ac:dyDescent="0.25">
      <c r="A49" s="3" t="s">
        <v>26</v>
      </c>
      <c r="B49" s="2"/>
      <c r="C49" s="2"/>
      <c r="D49" s="2"/>
      <c r="E49" s="2"/>
      <c r="F49" s="7"/>
    </row>
    <row r="50" spans="1:6" ht="15.75" x14ac:dyDescent="0.25">
      <c r="A50" s="2" t="s">
        <v>41</v>
      </c>
      <c r="B50" s="2"/>
      <c r="C50" s="2"/>
      <c r="D50" s="2"/>
      <c r="E50" s="2">
        <v>-742.68</v>
      </c>
      <c r="F50" s="7"/>
    </row>
    <row r="51" spans="1:6" ht="15.75" x14ac:dyDescent="0.25">
      <c r="A51" s="2" t="s">
        <v>42</v>
      </c>
      <c r="B51" s="2"/>
      <c r="C51" s="2"/>
      <c r="D51" s="2"/>
      <c r="E51" s="2">
        <v>-290.5</v>
      </c>
      <c r="F51" s="7"/>
    </row>
    <row r="52" spans="1:6" ht="15.75" x14ac:dyDescent="0.25">
      <c r="A52" s="2" t="s">
        <v>27</v>
      </c>
      <c r="B52" s="2"/>
      <c r="C52" s="2"/>
      <c r="D52" s="2"/>
      <c r="E52" s="2">
        <v>-157.21</v>
      </c>
      <c r="F52" s="7"/>
    </row>
    <row r="53" spans="1:6" ht="15.75" x14ac:dyDescent="0.25">
      <c r="A53" s="2" t="s">
        <v>28</v>
      </c>
      <c r="B53" s="2"/>
      <c r="C53" s="2"/>
      <c r="D53" s="2"/>
      <c r="E53" s="2">
        <v>-400</v>
      </c>
      <c r="F53" s="7"/>
    </row>
    <row r="54" spans="1:6" ht="15.75" x14ac:dyDescent="0.25">
      <c r="A54" s="2" t="s">
        <v>29</v>
      </c>
      <c r="B54" s="2"/>
      <c r="C54" s="2"/>
      <c r="D54" s="2"/>
      <c r="E54" s="2">
        <v>-400</v>
      </c>
      <c r="F54" s="7"/>
    </row>
    <row r="55" spans="1:6" ht="15.75" x14ac:dyDescent="0.25">
      <c r="A55" s="2" t="s">
        <v>30</v>
      </c>
      <c r="B55" s="2"/>
      <c r="C55" s="2"/>
      <c r="D55" s="2"/>
      <c r="E55" s="2">
        <v>-33.340000000000003</v>
      </c>
      <c r="F55" s="7"/>
    </row>
    <row r="56" spans="1:6" ht="15.75" x14ac:dyDescent="0.25">
      <c r="A56" s="2" t="s">
        <v>31</v>
      </c>
      <c r="B56" s="2"/>
      <c r="C56" s="2"/>
      <c r="D56" s="2"/>
      <c r="E56" s="2">
        <v>-33.340000000000003</v>
      </c>
      <c r="F56" s="7"/>
    </row>
    <row r="57" spans="1:6" ht="15.75" x14ac:dyDescent="0.25">
      <c r="A57" s="2" t="s">
        <v>32</v>
      </c>
      <c r="B57" s="2"/>
      <c r="C57" s="2"/>
      <c r="D57" s="2"/>
      <c r="E57" s="2">
        <v>-17.989999999999998</v>
      </c>
      <c r="F57" s="7"/>
    </row>
    <row r="58" spans="1:6" ht="15.75" x14ac:dyDescent="0.25">
      <c r="A58" s="2" t="s">
        <v>33</v>
      </c>
      <c r="B58" s="2"/>
      <c r="C58" s="2"/>
      <c r="D58" s="2"/>
      <c r="E58" s="2">
        <v>-900</v>
      </c>
      <c r="F58" s="7"/>
    </row>
    <row r="59" spans="1:6" ht="15.75" x14ac:dyDescent="0.25">
      <c r="A59" s="2" t="s">
        <v>13</v>
      </c>
      <c r="E59" s="2">
        <v>-5</v>
      </c>
      <c r="F59" s="7"/>
    </row>
    <row r="60" spans="1:6" ht="16.5" thickBot="1" x14ac:dyDescent="0.3">
      <c r="A60" s="2"/>
      <c r="B60" s="2"/>
      <c r="C60" s="2"/>
      <c r="D60" s="2"/>
      <c r="E60" s="2"/>
      <c r="F60" s="7"/>
    </row>
    <row r="61" spans="1:6" ht="16.5" thickBot="1" x14ac:dyDescent="0.3">
      <c r="A61" s="4" t="s">
        <v>14</v>
      </c>
      <c r="B61" s="2"/>
      <c r="C61" s="2"/>
      <c r="D61" s="2"/>
      <c r="E61" s="8">
        <f>SUM(E50:E59)</f>
        <v>-2980.0599999999995</v>
      </c>
      <c r="F61" s="8">
        <f>E61</f>
        <v>-2980.0599999999995</v>
      </c>
    </row>
    <row r="62" spans="1:6" ht="15.75" x14ac:dyDescent="0.25">
      <c r="A62" s="4"/>
      <c r="B62" s="2"/>
      <c r="C62" s="2"/>
      <c r="D62" s="2"/>
      <c r="E62" s="5"/>
      <c r="F62" s="9"/>
    </row>
    <row r="63" spans="1:6" ht="15.75" x14ac:dyDescent="0.25">
      <c r="A63" s="3" t="s">
        <v>18</v>
      </c>
      <c r="B63" s="2"/>
      <c r="C63" s="2"/>
      <c r="D63" s="2"/>
      <c r="E63" s="5"/>
      <c r="F63" s="5"/>
    </row>
    <row r="64" spans="1:6" ht="16.5" thickBot="1" x14ac:dyDescent="0.3">
      <c r="A64" s="2" t="s">
        <v>34</v>
      </c>
      <c r="B64" s="2"/>
      <c r="C64" s="2"/>
      <c r="D64" s="2"/>
      <c r="E64" s="7"/>
      <c r="F64" s="7"/>
    </row>
    <row r="65" spans="1:6" ht="16.5" thickBot="1" x14ac:dyDescent="0.3">
      <c r="A65" s="4"/>
      <c r="B65" s="2"/>
      <c r="C65" s="2"/>
      <c r="D65" s="2"/>
      <c r="E65" s="8">
        <f>SUM(E64:E64)</f>
        <v>0</v>
      </c>
      <c r="F65" s="23">
        <f>E65</f>
        <v>0</v>
      </c>
    </row>
    <row r="66" spans="1:6" ht="15.75" x14ac:dyDescent="0.25">
      <c r="A66" s="3" t="s">
        <v>35</v>
      </c>
      <c r="B66" s="2"/>
      <c r="C66" s="2"/>
      <c r="D66" s="2"/>
      <c r="E66" s="2"/>
      <c r="F66" s="5"/>
    </row>
    <row r="67" spans="1:6" ht="16.5" thickBot="1" x14ac:dyDescent="0.3">
      <c r="A67" s="24" t="s">
        <v>16</v>
      </c>
      <c r="E67" s="7">
        <v>0</v>
      </c>
      <c r="F67" s="5"/>
    </row>
    <row r="68" spans="1:6" ht="16.5" thickBot="1" x14ac:dyDescent="0.3">
      <c r="A68" s="2"/>
      <c r="B68" s="2"/>
      <c r="C68" s="2"/>
      <c r="D68" s="2"/>
      <c r="E68" s="8">
        <f>E67</f>
        <v>0</v>
      </c>
      <c r="F68" s="8">
        <f>E68</f>
        <v>0</v>
      </c>
    </row>
    <row r="69" spans="1:6" ht="15.75" x14ac:dyDescent="0.25">
      <c r="A69" s="3" t="s">
        <v>36</v>
      </c>
      <c r="B69" s="2"/>
      <c r="C69" s="2"/>
      <c r="D69" s="2"/>
      <c r="E69" s="5"/>
      <c r="F69" s="7"/>
    </row>
    <row r="70" spans="1:6" ht="15.75" x14ac:dyDescent="0.25">
      <c r="A70" s="2" t="s">
        <v>2</v>
      </c>
      <c r="B70" s="2"/>
      <c r="C70" s="18"/>
      <c r="D70" s="2"/>
      <c r="E70" s="7">
        <f>E36+E61</f>
        <v>20265.700000000004</v>
      </c>
      <c r="F70" s="7"/>
    </row>
    <row r="71" spans="1:6" ht="15.75" x14ac:dyDescent="0.25">
      <c r="A71" s="2" t="s">
        <v>3</v>
      </c>
      <c r="B71" s="2"/>
      <c r="C71" s="25"/>
      <c r="D71" s="2"/>
      <c r="E71" s="7">
        <f>+E37+E45</f>
        <v>29874.37</v>
      </c>
      <c r="F71" s="7"/>
    </row>
    <row r="72" spans="1:6" ht="15.75" x14ac:dyDescent="0.25">
      <c r="A72" s="2" t="s">
        <v>4</v>
      </c>
      <c r="B72" s="2"/>
      <c r="C72" s="2"/>
      <c r="D72" s="2"/>
      <c r="E72" s="7">
        <f>+E38+E46</f>
        <v>3496.54</v>
      </c>
      <c r="F72" s="7"/>
    </row>
    <row r="73" spans="1:6" ht="16.5" thickBot="1" x14ac:dyDescent="0.3">
      <c r="A73" s="2" t="s">
        <v>5</v>
      </c>
      <c r="B73" s="2"/>
      <c r="C73" s="2"/>
      <c r="D73" s="2"/>
      <c r="E73" s="7">
        <f>E39+E67</f>
        <v>0.55000000000000004</v>
      </c>
      <c r="F73" s="7"/>
    </row>
    <row r="74" spans="1:6" ht="16.5" thickBot="1" x14ac:dyDescent="0.3">
      <c r="A74" s="4" t="s">
        <v>37</v>
      </c>
      <c r="B74" s="2"/>
      <c r="C74" s="2"/>
      <c r="D74" s="2"/>
      <c r="E74" s="8">
        <f>SUM(E70:E73)</f>
        <v>53637.160000000011</v>
      </c>
      <c r="F74" s="8">
        <f>F40+F47+F61+F68+F65</f>
        <v>53637.160000000011</v>
      </c>
    </row>
    <row r="75" spans="1:6" ht="15.75" x14ac:dyDescent="0.25">
      <c r="A75" s="26"/>
      <c r="B75" s="2"/>
      <c r="C75" s="2"/>
      <c r="D75" s="2"/>
      <c r="E75" s="2"/>
      <c r="F75" s="2"/>
    </row>
    <row r="76" spans="1:6" ht="15.75" x14ac:dyDescent="0.25">
      <c r="A76" s="2"/>
      <c r="B76" s="2"/>
      <c r="C76" s="2"/>
      <c r="D76" s="2"/>
      <c r="E76" s="7"/>
      <c r="F76" s="7"/>
    </row>
    <row r="77" spans="1:6" ht="15.75" x14ac:dyDescent="0.25">
      <c r="A77" s="2" t="s">
        <v>38</v>
      </c>
      <c r="B77" s="2"/>
      <c r="C77" s="2"/>
      <c r="D77" s="2"/>
      <c r="E77" s="7"/>
      <c r="F77" s="7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 monks</dc:creator>
  <cp:lastModifiedBy>gavin monks</cp:lastModifiedBy>
  <dcterms:created xsi:type="dcterms:W3CDTF">2024-04-25T15:07:34Z</dcterms:created>
  <dcterms:modified xsi:type="dcterms:W3CDTF">2024-04-25T15:08:58Z</dcterms:modified>
</cp:coreProperties>
</file>