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udit files\2025 AGAR\"/>
    </mc:Choice>
  </mc:AlternateContent>
  <xr:revisionPtr revIDLastSave="0" documentId="13_ncr:1_{771D9E8D-55C9-4899-A117-FAE975751ADC}" xr6:coauthVersionLast="47" xr6:coauthVersionMax="47" xr10:uidLastSave="{00000000-0000-0000-0000-000000000000}"/>
  <bookViews>
    <workbookView xWindow="-120" yWindow="-120" windowWidth="20730" windowHeight="11160" xr2:uid="{C4077C5E-F0BD-4B87-995F-6267DB753F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1" l="1"/>
  <c r="Q54" i="1"/>
  <c r="Q53" i="1"/>
  <c r="Q50" i="1"/>
  <c r="Q49" i="1"/>
  <c r="Q46" i="1"/>
  <c r="Q45" i="1"/>
  <c r="Q44" i="1"/>
  <c r="F42" i="1"/>
  <c r="Q39" i="1"/>
  <c r="Q38" i="1"/>
  <c r="Q37" i="1"/>
  <c r="Q36" i="1"/>
  <c r="Q35" i="1"/>
  <c r="Q34" i="1"/>
  <c r="Q31" i="1"/>
  <c r="Q30" i="1"/>
  <c r="Q27" i="1"/>
  <c r="Q26" i="1"/>
  <c r="Q25" i="1"/>
  <c r="Q24" i="1"/>
  <c r="Q21" i="1"/>
  <c r="Q18" i="1"/>
  <c r="Q17" i="1"/>
  <c r="Q16" i="1"/>
  <c r="Q15" i="1"/>
  <c r="Q12" i="1"/>
  <c r="Q9" i="1"/>
  <c r="Q8" i="1"/>
</calcChain>
</file>

<file path=xl/sharedStrings.xml><?xml version="1.0" encoding="utf-8"?>
<sst xmlns="http://schemas.openxmlformats.org/spreadsheetml/2006/main" count="143" uniqueCount="86">
  <si>
    <t>Date</t>
  </si>
  <si>
    <t>Paid to</t>
  </si>
  <si>
    <t>Description</t>
  </si>
  <si>
    <t xml:space="preserve">Playing Field </t>
  </si>
  <si>
    <t>Staff salary</t>
  </si>
  <si>
    <t>Salary tax</t>
  </si>
  <si>
    <t>Staff expenses</t>
  </si>
  <si>
    <t>Miscellaneous</t>
  </si>
  <si>
    <t xml:space="preserve">Grass Cutting </t>
  </si>
  <si>
    <t>Village Green</t>
  </si>
  <si>
    <t>Donations</t>
  </si>
  <si>
    <t>S 137</t>
  </si>
  <si>
    <t>Neighbourhood</t>
  </si>
  <si>
    <t>Free</t>
  </si>
  <si>
    <t>Petty Cash</t>
  </si>
  <si>
    <t>VAT</t>
  </si>
  <si>
    <t>Gross</t>
  </si>
  <si>
    <t>Tennis Court</t>
  </si>
  <si>
    <t>mileage</t>
  </si>
  <si>
    <t>Admin</t>
  </si>
  <si>
    <t>Spraying</t>
  </si>
  <si>
    <t>Telephone Box</t>
  </si>
  <si>
    <t>Subscriptions</t>
  </si>
  <si>
    <t>Plan</t>
  </si>
  <si>
    <t>Resource</t>
  </si>
  <si>
    <t>Deposits/ Fees</t>
  </si>
  <si>
    <t>Play Equipment</t>
  </si>
  <si>
    <t>Repair &amp; Maint</t>
  </si>
  <si>
    <t>LALC</t>
  </si>
  <si>
    <t>Nicholsons</t>
  </si>
  <si>
    <t>West Lindsey District Council</t>
  </si>
  <si>
    <t>HMRC</t>
  </si>
  <si>
    <t>PKF Littlejohn LLP</t>
  </si>
  <si>
    <t>Tree Generation</t>
  </si>
  <si>
    <t>W&amp;AC Rose (Farms) Ltd</t>
  </si>
  <si>
    <t>G. Monks</t>
  </si>
  <si>
    <t>salary March 2024</t>
  </si>
  <si>
    <t>M. Couzens</t>
  </si>
  <si>
    <t>Groundwork UK</t>
  </si>
  <si>
    <t>End of grant payment</t>
  </si>
  <si>
    <t>Lincolnshire Tree Services</t>
  </si>
  <si>
    <t>Tree works The Green</t>
  </si>
  <si>
    <t>salary April 2024</t>
  </si>
  <si>
    <t>Glendale Countryside Ltd</t>
  </si>
  <si>
    <t>Grass Cut</t>
  </si>
  <si>
    <t>salary May 2024</t>
  </si>
  <si>
    <t>Clear Insurance Management Ltd</t>
  </si>
  <si>
    <t>Annual insurance premium</t>
  </si>
  <si>
    <t>Grass cuts</t>
  </si>
  <si>
    <t>Nicholsons Accountants Ltd</t>
  </si>
  <si>
    <t>Professional fees</t>
  </si>
  <si>
    <t>Tree survey Saxon way</t>
  </si>
  <si>
    <t>salary June 2024</t>
  </si>
  <si>
    <t>PAYE</t>
  </si>
  <si>
    <t>salary July 2024</t>
  </si>
  <si>
    <t>Bright Spark Electrical Lincoln Ltd</t>
  </si>
  <si>
    <t>Village Hall light</t>
  </si>
  <si>
    <t>Grass cut &amp; strim 11/6/24</t>
  </si>
  <si>
    <t>Wicksteed Leisure Ltd</t>
  </si>
  <si>
    <t>Play area inspection</t>
  </si>
  <si>
    <t>Defibrillator Maintenance</t>
  </si>
  <si>
    <t>salary August 2024</t>
  </si>
  <si>
    <t>External Audit Fee</t>
  </si>
  <si>
    <t>Defibrillator maintenance</t>
  </si>
  <si>
    <t>salary September 2024</t>
  </si>
  <si>
    <t>Ingham and District Bowling Club</t>
  </si>
  <si>
    <t>Grant aid</t>
  </si>
  <si>
    <t>Grass cutting</t>
  </si>
  <si>
    <t>Footpath strim</t>
  </si>
  <si>
    <t>HMRC Cumbernauld</t>
  </si>
  <si>
    <t>PAYE Q2</t>
  </si>
  <si>
    <t>salary October 2024</t>
  </si>
  <si>
    <t>November salary and backpay</t>
  </si>
  <si>
    <t>Grass cut 3/10/24</t>
  </si>
  <si>
    <t>Payroll fees July- Oct 24</t>
  </si>
  <si>
    <t>Christmas tree</t>
  </si>
  <si>
    <t>December salary</t>
  </si>
  <si>
    <t>PAYE Q3</t>
  </si>
  <si>
    <t>Welton Tree Services</t>
  </si>
  <si>
    <t>Saxon Way tree cut</t>
  </si>
  <si>
    <t>January salary</t>
  </si>
  <si>
    <t>Subscription 25/26</t>
  </si>
  <si>
    <t>Training subscription</t>
  </si>
  <si>
    <t>Internal Audit Fee</t>
  </si>
  <si>
    <t>February salary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</si>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</sst>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1" fillId="0" borderId="1" xfId="0" applyNumberFormat="1" applyFont="1" applyBorder="1"/>
    <xf numFmtId="164" fontId="1" fillId="0" borderId="1" xfId="0" applyNumberFormat="1" applyFont="1" applyBorder="1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CC02-1352-42FF-B3E4-350ADBB20353}">
  <dimension ref="A2:Y57"/>
  <sheetViews>
    <sheetView tabSelected="1" topLeftCell="A39" workbookViewId="0">
      <selection activeCell="R57" sqref="R57"/>
    </sheetView>
  </sheetViews>
  <sheetFormatPr defaultRowHeight="15" x14ac:dyDescent="0.25"/>
  <cols>
    <col min="1" max="1" width="10.7109375" bestFit="1" customWidth="1"/>
    <col min="2" max="2" width="30.7109375" bestFit="1" customWidth="1"/>
    <col min="3" max="3" width="27.85546875" bestFit="1" customWidth="1"/>
    <col min="4" max="4" width="15.42578125" bestFit="1" customWidth="1"/>
    <col min="5" max="5" width="11.140625" bestFit="1" customWidth="1"/>
    <col min="6" max="6" width="10.28515625" bestFit="1" customWidth="1"/>
    <col min="7" max="7" width="14.42578125" bestFit="1" customWidth="1"/>
    <col min="9" max="9" width="14.5703125" customWidth="1"/>
    <col min="10" max="10" width="15" customWidth="1"/>
    <col min="11" max="11" width="14.5703125" customWidth="1"/>
    <col min="14" max="14" width="11.28515625" customWidth="1"/>
    <col min="15" max="15" width="11" customWidth="1"/>
  </cols>
  <sheetData>
    <row r="2" spans="1: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25" x14ac:dyDescent="0.25">
      <c r="A3" s="1"/>
      <c r="B3" s="1"/>
      <c r="C3" s="1"/>
      <c r="D3" s="1" t="s">
        <v>17</v>
      </c>
      <c r="E3" s="1"/>
      <c r="F3" s="1"/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/>
      <c r="M3" s="1" t="s">
        <v>23</v>
      </c>
      <c r="N3" s="1" t="s">
        <v>24</v>
      </c>
      <c r="O3" s="1" t="s">
        <v>25</v>
      </c>
      <c r="P3" s="1"/>
      <c r="Q3" s="1"/>
    </row>
    <row r="4" spans="1:25" x14ac:dyDescent="0.25">
      <c r="A4" s="2"/>
      <c r="B4" s="1"/>
      <c r="C4" s="1"/>
      <c r="D4" s="1" t="s">
        <v>26</v>
      </c>
      <c r="E4" s="1"/>
      <c r="F4" s="1"/>
      <c r="G4" s="1"/>
      <c r="H4" s="1"/>
      <c r="I4" s="1"/>
      <c r="J4" s="1" t="s">
        <v>27</v>
      </c>
      <c r="K4" s="1"/>
      <c r="L4" s="1"/>
      <c r="M4" s="1"/>
      <c r="N4" s="1"/>
      <c r="O4" s="1"/>
      <c r="P4" s="1"/>
      <c r="Q4" s="1"/>
    </row>
    <row r="5" spans="1:25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25" x14ac:dyDescent="0.25">
      <c r="A6" s="5">
        <v>45383</v>
      </c>
      <c r="B6" t="s">
        <v>35</v>
      </c>
      <c r="C6" t="s">
        <v>36</v>
      </c>
      <c r="D6" s="6"/>
      <c r="E6" s="6">
        <v>982.52</v>
      </c>
      <c r="F6" s="6">
        <v>56.6</v>
      </c>
      <c r="G6" s="6"/>
      <c r="I6" s="6"/>
      <c r="J6" s="6"/>
      <c r="K6" s="6"/>
      <c r="L6" s="6"/>
      <c r="M6" s="6"/>
      <c r="N6" s="6"/>
      <c r="O6" s="6"/>
      <c r="P6" s="6"/>
      <c r="Q6" s="6">
        <v>1216.42</v>
      </c>
      <c r="R6" s="6" t="s">
        <v>85</v>
      </c>
    </row>
    <row r="7" spans="1:25" x14ac:dyDescent="0.25">
      <c r="A7" s="5">
        <v>45383</v>
      </c>
      <c r="B7" t="s">
        <v>37</v>
      </c>
      <c r="C7" t="s">
        <v>36</v>
      </c>
      <c r="D7" s="6"/>
      <c r="E7" s="6">
        <v>290.5</v>
      </c>
      <c r="F7" s="6"/>
      <c r="G7" s="6"/>
      <c r="I7" s="6"/>
      <c r="J7" s="6"/>
      <c r="K7" s="6"/>
      <c r="L7" s="6"/>
      <c r="M7" s="6"/>
      <c r="N7" s="6"/>
      <c r="O7" s="6"/>
      <c r="P7" s="6"/>
      <c r="Q7" s="6"/>
    </row>
    <row r="8" spans="1:25" x14ac:dyDescent="0.25">
      <c r="A8" s="5">
        <v>45405</v>
      </c>
      <c r="B8" t="s">
        <v>38</v>
      </c>
      <c r="C8" t="s">
        <v>39</v>
      </c>
      <c r="D8" s="7"/>
      <c r="E8" s="6"/>
      <c r="F8" s="6"/>
      <c r="G8" s="6"/>
      <c r="H8" s="6"/>
      <c r="I8" s="6"/>
      <c r="J8" s="6"/>
      <c r="K8" s="6"/>
      <c r="L8" s="6"/>
      <c r="M8" s="6">
        <v>675</v>
      </c>
      <c r="N8" s="6"/>
      <c r="O8" s="6"/>
      <c r="P8" s="6"/>
      <c r="Q8" s="6">
        <f>M8</f>
        <v>675</v>
      </c>
      <c r="R8" s="1"/>
      <c r="S8" s="1"/>
      <c r="T8" s="1"/>
      <c r="U8" s="1"/>
      <c r="V8" s="1"/>
      <c r="W8" s="1"/>
      <c r="X8" s="1"/>
      <c r="Y8" s="1"/>
    </row>
    <row r="9" spans="1:25" x14ac:dyDescent="0.25">
      <c r="A9" s="5">
        <v>45405</v>
      </c>
      <c r="B9" t="s">
        <v>40</v>
      </c>
      <c r="C9" t="s">
        <v>41</v>
      </c>
      <c r="D9" s="7"/>
      <c r="E9" s="6"/>
      <c r="F9" s="6"/>
      <c r="G9" s="6"/>
      <c r="H9" s="6"/>
      <c r="I9" s="6"/>
      <c r="J9" s="6">
        <v>3050</v>
      </c>
      <c r="K9" s="6"/>
      <c r="L9" s="6"/>
      <c r="M9" s="6"/>
      <c r="N9" s="6"/>
      <c r="O9" s="6"/>
      <c r="P9" s="6">
        <v>610</v>
      </c>
      <c r="Q9" s="6">
        <f>J9+P9</f>
        <v>3660</v>
      </c>
      <c r="R9" s="1"/>
      <c r="S9" s="1"/>
      <c r="T9" s="1"/>
      <c r="U9" s="1"/>
      <c r="V9" s="1"/>
      <c r="W9" s="1"/>
      <c r="X9" s="1"/>
      <c r="Y9" s="1"/>
    </row>
    <row r="10" spans="1:25" x14ac:dyDescent="0.25">
      <c r="A10" s="5">
        <v>45413</v>
      </c>
      <c r="B10" t="s">
        <v>35</v>
      </c>
      <c r="C10" t="s">
        <v>42</v>
      </c>
      <c r="D10" s="6"/>
      <c r="E10" s="6">
        <v>810.74</v>
      </c>
      <c r="F10" s="6">
        <v>22.2</v>
      </c>
      <c r="G10" s="6"/>
      <c r="I10" s="6"/>
      <c r="J10" s="6"/>
      <c r="K10" s="6"/>
      <c r="L10" s="6"/>
      <c r="M10" s="6"/>
      <c r="N10" s="6"/>
      <c r="O10" s="6"/>
      <c r="P10" s="6"/>
      <c r="Q10" s="6">
        <v>1046.8399999999999</v>
      </c>
      <c r="R10" s="7" t="s">
        <v>85</v>
      </c>
      <c r="S10" s="1"/>
      <c r="T10" s="1"/>
      <c r="U10" s="1"/>
      <c r="V10" s="1"/>
      <c r="W10" s="1"/>
      <c r="X10" s="1"/>
      <c r="Y10" s="1"/>
    </row>
    <row r="11" spans="1:25" x14ac:dyDescent="0.25">
      <c r="A11" s="5">
        <v>45413</v>
      </c>
      <c r="B11" t="s">
        <v>37</v>
      </c>
      <c r="C11" t="s">
        <v>42</v>
      </c>
      <c r="D11" s="6"/>
      <c r="E11" s="6">
        <v>290.5</v>
      </c>
      <c r="F11" s="6">
        <v>32.200000000000003</v>
      </c>
      <c r="G11" s="6"/>
      <c r="I11" s="6"/>
      <c r="J11" s="6"/>
      <c r="K11" s="6"/>
      <c r="L11" s="6"/>
      <c r="M11" s="6"/>
      <c r="N11" s="6"/>
      <c r="O11" s="6"/>
      <c r="P11" s="6"/>
      <c r="Q11" s="6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5">
        <v>45436</v>
      </c>
      <c r="B12" t="s">
        <v>43</v>
      </c>
      <c r="C12" t="s">
        <v>44</v>
      </c>
      <c r="D12" s="7"/>
      <c r="E12" s="6"/>
      <c r="F12" s="6"/>
      <c r="G12" s="6"/>
      <c r="H12" s="6"/>
      <c r="I12" s="6">
        <v>475</v>
      </c>
      <c r="J12" s="6"/>
      <c r="K12" s="6"/>
      <c r="L12" s="6"/>
      <c r="M12" s="6"/>
      <c r="N12" s="6"/>
      <c r="O12" s="6"/>
      <c r="P12" s="6">
        <v>95</v>
      </c>
      <c r="Q12" s="6">
        <f t="shared" ref="Q12:Q18" si="0">SUM(D12:P12)</f>
        <v>570</v>
      </c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5">
        <v>45444</v>
      </c>
      <c r="B13" t="s">
        <v>35</v>
      </c>
      <c r="C13" t="s">
        <v>45</v>
      </c>
      <c r="D13" s="6"/>
      <c r="E13" s="6">
        <v>810.74</v>
      </c>
      <c r="F13" s="6">
        <v>22.4</v>
      </c>
      <c r="G13" s="6"/>
      <c r="I13" s="6"/>
      <c r="J13" s="6"/>
      <c r="K13" s="6"/>
      <c r="L13" s="6"/>
      <c r="M13" s="6"/>
      <c r="N13" s="6"/>
      <c r="O13" s="6"/>
      <c r="P13" s="6"/>
      <c r="Q13" s="6">
        <v>1046.6400000000001</v>
      </c>
      <c r="R13" s="7" t="s">
        <v>85</v>
      </c>
      <c r="S13" s="1"/>
      <c r="T13" s="1"/>
      <c r="U13" s="1"/>
      <c r="V13" s="1"/>
      <c r="W13" s="1"/>
      <c r="X13" s="1"/>
      <c r="Y13" s="1"/>
    </row>
    <row r="14" spans="1:25" x14ac:dyDescent="0.25">
      <c r="A14" s="5">
        <v>45444</v>
      </c>
      <c r="B14" t="s">
        <v>37</v>
      </c>
      <c r="C14" t="s">
        <v>45</v>
      </c>
      <c r="D14" s="6"/>
      <c r="E14" s="6">
        <v>290.5</v>
      </c>
      <c r="F14" s="6">
        <v>32.200000000000003</v>
      </c>
      <c r="G14" s="6"/>
      <c r="I14" s="6"/>
      <c r="J14" s="6"/>
      <c r="K14" s="6"/>
      <c r="L14" s="6"/>
      <c r="M14" s="6"/>
      <c r="N14" s="6"/>
      <c r="O14" s="6"/>
      <c r="P14" s="6"/>
      <c r="Q14" s="6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5">
        <v>45455</v>
      </c>
      <c r="B15" t="s">
        <v>46</v>
      </c>
      <c r="C15" t="s">
        <v>47</v>
      </c>
      <c r="D15" s="6"/>
      <c r="E15" s="6"/>
      <c r="F15" s="6"/>
      <c r="G15" s="6"/>
      <c r="H15" s="6">
        <v>766.6</v>
      </c>
      <c r="I15" s="6"/>
      <c r="J15" s="6"/>
      <c r="K15" s="6"/>
      <c r="L15" s="6"/>
      <c r="M15" s="6"/>
      <c r="N15" s="6"/>
      <c r="O15" s="6"/>
      <c r="P15" s="6"/>
      <c r="Q15" s="6">
        <f t="shared" si="0"/>
        <v>766.6</v>
      </c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5">
        <v>45455</v>
      </c>
      <c r="B16" t="s">
        <v>43</v>
      </c>
      <c r="C16" t="s">
        <v>48</v>
      </c>
      <c r="D16" s="6"/>
      <c r="E16" s="6"/>
      <c r="F16" s="6"/>
      <c r="G16" s="6"/>
      <c r="H16" s="6"/>
      <c r="I16" s="6">
        <v>950</v>
      </c>
      <c r="J16" s="6"/>
      <c r="K16" s="6"/>
      <c r="L16" s="6"/>
      <c r="M16" s="6"/>
      <c r="N16" s="6"/>
      <c r="O16" s="6"/>
      <c r="P16" s="6">
        <v>190</v>
      </c>
      <c r="Q16" s="6">
        <f t="shared" si="0"/>
        <v>1140</v>
      </c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5">
        <v>45455</v>
      </c>
      <c r="B17" t="s">
        <v>49</v>
      </c>
      <c r="C17" t="s">
        <v>50</v>
      </c>
      <c r="D17" s="6"/>
      <c r="E17" s="6"/>
      <c r="F17" s="6"/>
      <c r="G17" s="6"/>
      <c r="H17" s="6">
        <v>325</v>
      </c>
      <c r="I17" s="6"/>
      <c r="J17" s="6"/>
      <c r="K17" s="6"/>
      <c r="L17" s="6"/>
      <c r="M17" s="6"/>
      <c r="N17" s="6"/>
      <c r="O17" s="6"/>
      <c r="P17" s="6">
        <v>65</v>
      </c>
      <c r="Q17" s="6">
        <f t="shared" si="0"/>
        <v>390</v>
      </c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5">
        <v>45455</v>
      </c>
      <c r="B18" t="s">
        <v>33</v>
      </c>
      <c r="C18" t="s">
        <v>51</v>
      </c>
      <c r="D18" s="6"/>
      <c r="E18" s="6"/>
      <c r="F18" s="6"/>
      <c r="G18" s="6"/>
      <c r="H18" s="6">
        <v>200</v>
      </c>
      <c r="I18" s="6"/>
      <c r="J18" s="6"/>
      <c r="K18" s="6"/>
      <c r="L18" s="6"/>
      <c r="M18" s="6"/>
      <c r="N18" s="6"/>
      <c r="O18" s="6"/>
      <c r="P18" s="6"/>
      <c r="Q18" s="6">
        <f t="shared" si="0"/>
        <v>200</v>
      </c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5">
        <v>45474</v>
      </c>
      <c r="B19" t="s">
        <v>35</v>
      </c>
      <c r="C19" t="s">
        <v>52</v>
      </c>
      <c r="D19" s="6"/>
      <c r="E19" s="6">
        <v>810.74</v>
      </c>
      <c r="F19" s="6">
        <v>22.2</v>
      </c>
      <c r="G19" s="6"/>
      <c r="I19" s="6"/>
      <c r="J19" s="6"/>
      <c r="K19" s="6"/>
      <c r="L19" s="6"/>
      <c r="M19" s="6"/>
      <c r="N19" s="6"/>
      <c r="O19" s="6"/>
      <c r="P19" s="6"/>
      <c r="Q19" s="6">
        <v>1046.6400000000001</v>
      </c>
      <c r="R19" s="7" t="s">
        <v>85</v>
      </c>
      <c r="S19" s="1"/>
      <c r="T19" s="1"/>
      <c r="U19" s="1"/>
      <c r="V19" s="1"/>
      <c r="W19" s="1"/>
      <c r="X19" s="1"/>
      <c r="Y19" s="1"/>
    </row>
    <row r="20" spans="1:25" x14ac:dyDescent="0.25">
      <c r="A20" s="5">
        <v>45474</v>
      </c>
      <c r="B20" t="s">
        <v>37</v>
      </c>
      <c r="C20" t="s">
        <v>52</v>
      </c>
      <c r="D20" s="6"/>
      <c r="E20" s="6">
        <v>290.5</v>
      </c>
      <c r="F20" s="6">
        <v>32.4</v>
      </c>
      <c r="G20" s="6"/>
      <c r="I20" s="6"/>
      <c r="J20" s="6"/>
      <c r="K20" s="6"/>
      <c r="L20" s="6"/>
      <c r="M20" s="6"/>
      <c r="N20" s="6"/>
      <c r="O20" s="6"/>
      <c r="P20" s="6"/>
      <c r="Q20" s="6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5">
        <v>45490</v>
      </c>
      <c r="B21" t="s">
        <v>31</v>
      </c>
      <c r="C21" t="s">
        <v>53</v>
      </c>
      <c r="D21" s="6"/>
      <c r="E21" s="6"/>
      <c r="F21" s="6"/>
      <c r="G21" s="6">
        <v>163.6</v>
      </c>
      <c r="H21" s="6"/>
      <c r="I21" s="6"/>
      <c r="J21" s="6"/>
      <c r="K21" s="6"/>
      <c r="L21" s="6"/>
      <c r="M21" s="6"/>
      <c r="N21" s="6"/>
      <c r="O21" s="6"/>
      <c r="P21" s="6"/>
      <c r="Q21" s="6">
        <f>SUM(D21:P21)</f>
        <v>163.6</v>
      </c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5">
        <v>45505</v>
      </c>
      <c r="B22" t="s">
        <v>35</v>
      </c>
      <c r="C22" t="s">
        <v>54</v>
      </c>
      <c r="D22" s="6"/>
      <c r="E22" s="6">
        <v>810.74</v>
      </c>
      <c r="F22" s="6">
        <v>22.4</v>
      </c>
      <c r="G22" s="6"/>
      <c r="I22" s="6"/>
      <c r="J22" s="6"/>
      <c r="K22" s="6"/>
      <c r="L22" s="6"/>
      <c r="M22" s="6"/>
      <c r="N22" s="6"/>
      <c r="O22" s="6"/>
      <c r="P22" s="6"/>
      <c r="Q22" s="6">
        <v>1046.6400000000001</v>
      </c>
      <c r="R22" s="7" t="s">
        <v>85</v>
      </c>
      <c r="S22" s="1"/>
      <c r="T22" s="1"/>
      <c r="U22" s="1"/>
      <c r="V22" s="1"/>
      <c r="W22" s="1"/>
      <c r="X22" s="1"/>
      <c r="Y22" s="1"/>
    </row>
    <row r="23" spans="1:25" x14ac:dyDescent="0.25">
      <c r="A23" s="5">
        <v>45505</v>
      </c>
      <c r="B23" t="s">
        <v>37</v>
      </c>
      <c r="C23" t="s">
        <v>54</v>
      </c>
      <c r="D23" s="6"/>
      <c r="E23" s="6">
        <v>290.5</v>
      </c>
      <c r="F23" s="6">
        <v>32.200000000000003</v>
      </c>
      <c r="G23" s="6"/>
      <c r="I23" s="6"/>
      <c r="J23" s="6"/>
      <c r="K23" s="6"/>
      <c r="L23" s="6"/>
      <c r="M23" s="6"/>
      <c r="N23" s="6"/>
      <c r="O23" s="6"/>
      <c r="P23" s="6"/>
      <c r="Q23" s="6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5">
        <v>45517</v>
      </c>
      <c r="B24" t="s">
        <v>55</v>
      </c>
      <c r="C24" t="s">
        <v>56</v>
      </c>
      <c r="D24" s="6"/>
      <c r="E24" s="6"/>
      <c r="F24" s="6"/>
      <c r="G24" s="6"/>
      <c r="H24" s="6"/>
      <c r="I24" s="6"/>
      <c r="J24" s="6">
        <v>110</v>
      </c>
      <c r="K24" s="6"/>
      <c r="L24" s="6"/>
      <c r="M24" s="6"/>
      <c r="N24" s="6"/>
      <c r="O24" s="6"/>
      <c r="P24" s="6">
        <v>22</v>
      </c>
      <c r="Q24" s="6">
        <f>SUM(D24:P24)</f>
        <v>132</v>
      </c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5">
        <v>45517</v>
      </c>
      <c r="B25" t="s">
        <v>43</v>
      </c>
      <c r="C25" t="s">
        <v>57</v>
      </c>
      <c r="D25" s="6"/>
      <c r="E25" s="6"/>
      <c r="F25" s="6"/>
      <c r="G25" s="6"/>
      <c r="H25" s="6"/>
      <c r="I25" s="6">
        <v>475</v>
      </c>
      <c r="J25" s="6"/>
      <c r="K25" s="6"/>
      <c r="L25" s="6"/>
      <c r="M25" s="6"/>
      <c r="N25" s="6"/>
      <c r="O25" s="6"/>
      <c r="P25" s="6">
        <v>95</v>
      </c>
      <c r="Q25" s="6">
        <f>SUM(D25:P25)</f>
        <v>570</v>
      </c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5">
        <v>45517</v>
      </c>
      <c r="B26" t="s">
        <v>58</v>
      </c>
      <c r="C26" t="s">
        <v>59</v>
      </c>
      <c r="D26" s="6"/>
      <c r="E26" s="6"/>
      <c r="F26" s="6"/>
      <c r="G26" s="6"/>
      <c r="H26" s="6">
        <v>132</v>
      </c>
      <c r="I26" s="6"/>
      <c r="J26" s="6"/>
      <c r="K26" s="6"/>
      <c r="L26" s="6"/>
      <c r="M26" s="6"/>
      <c r="N26" s="6"/>
      <c r="O26" s="6"/>
      <c r="P26" s="6">
        <v>26.4</v>
      </c>
      <c r="Q26" s="6">
        <f>SUM(D26:P26)</f>
        <v>158.4</v>
      </c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5">
        <v>45517</v>
      </c>
      <c r="B27" t="s">
        <v>30</v>
      </c>
      <c r="C27" t="s">
        <v>60</v>
      </c>
      <c r="D27" s="6"/>
      <c r="E27" s="6"/>
      <c r="F27" s="6"/>
      <c r="G27" s="6"/>
      <c r="H27" s="6">
        <v>88.33</v>
      </c>
      <c r="I27" s="6"/>
      <c r="J27" s="6"/>
      <c r="K27" s="6"/>
      <c r="L27" s="6"/>
      <c r="M27" s="6"/>
      <c r="N27" s="6"/>
      <c r="O27" s="6"/>
      <c r="P27" s="6">
        <v>17.670000000000002</v>
      </c>
      <c r="Q27" s="6">
        <f>SUM(D27:P27)</f>
        <v>106</v>
      </c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5">
        <v>45536</v>
      </c>
      <c r="B28" t="s">
        <v>35</v>
      </c>
      <c r="C28" t="s">
        <v>61</v>
      </c>
      <c r="D28" s="6"/>
      <c r="E28" s="6">
        <v>810.74</v>
      </c>
      <c r="F28" s="6">
        <v>22.4</v>
      </c>
      <c r="G28" s="6"/>
      <c r="I28" s="6"/>
      <c r="J28" s="6"/>
      <c r="K28" s="6"/>
      <c r="L28" s="6"/>
      <c r="M28" s="6"/>
      <c r="N28" s="6"/>
      <c r="O28" s="6"/>
      <c r="P28" s="6"/>
      <c r="Q28" s="6">
        <v>1046.6400000000001</v>
      </c>
      <c r="R28" t="s">
        <v>85</v>
      </c>
    </row>
    <row r="29" spans="1:25" x14ac:dyDescent="0.25">
      <c r="A29" s="5">
        <v>45536</v>
      </c>
      <c r="B29" t="s">
        <v>37</v>
      </c>
      <c r="C29" t="s">
        <v>61</v>
      </c>
      <c r="D29" s="6"/>
      <c r="E29" s="6">
        <v>290.5</v>
      </c>
      <c r="F29" s="6">
        <v>32.4</v>
      </c>
      <c r="G29" s="6"/>
      <c r="I29" s="6"/>
      <c r="J29" s="6"/>
      <c r="K29" s="6"/>
      <c r="L29" s="6"/>
      <c r="M29" s="6"/>
      <c r="N29" s="6"/>
      <c r="O29" s="6"/>
      <c r="P29" s="6"/>
      <c r="Q29" s="6"/>
    </row>
    <row r="30" spans="1:25" x14ac:dyDescent="0.25">
      <c r="A30" s="5">
        <v>45547</v>
      </c>
      <c r="B30" t="s">
        <v>32</v>
      </c>
      <c r="C30" t="s">
        <v>62</v>
      </c>
      <c r="D30" s="6"/>
      <c r="E30" s="6"/>
      <c r="F30" s="6"/>
      <c r="G30" s="6"/>
      <c r="H30" s="6">
        <v>210</v>
      </c>
      <c r="I30" s="6"/>
      <c r="J30" s="6"/>
      <c r="K30" s="6"/>
      <c r="L30" s="6"/>
      <c r="M30" s="6"/>
      <c r="N30" s="6"/>
      <c r="O30" s="6"/>
      <c r="P30" s="6">
        <v>42</v>
      </c>
      <c r="Q30" s="6">
        <f>SUM(D30:P30)</f>
        <v>252</v>
      </c>
    </row>
    <row r="31" spans="1:25" x14ac:dyDescent="0.25">
      <c r="A31" s="5">
        <v>45547</v>
      </c>
      <c r="B31" t="s">
        <v>30</v>
      </c>
      <c r="C31" t="s">
        <v>63</v>
      </c>
      <c r="D31" s="6"/>
      <c r="E31" s="6"/>
      <c r="F31" s="6"/>
      <c r="G31" s="6"/>
      <c r="H31" s="6">
        <v>88.33</v>
      </c>
      <c r="I31" s="6"/>
      <c r="J31" s="6"/>
      <c r="K31" s="6"/>
      <c r="L31" s="6"/>
      <c r="M31" s="6"/>
      <c r="N31" s="6"/>
      <c r="O31" s="6"/>
      <c r="P31" s="6">
        <v>17.670000000000002</v>
      </c>
      <c r="Q31" s="6">
        <f>SUM(D31:P31)</f>
        <v>106</v>
      </c>
    </row>
    <row r="32" spans="1:25" x14ac:dyDescent="0.25">
      <c r="A32" s="5">
        <v>45566</v>
      </c>
      <c r="B32" t="s">
        <v>35</v>
      </c>
      <c r="C32" t="s">
        <v>64</v>
      </c>
      <c r="D32" s="6"/>
      <c r="E32" s="6">
        <v>810.74</v>
      </c>
      <c r="F32" s="6">
        <v>22.2</v>
      </c>
      <c r="G32" s="6"/>
      <c r="I32" s="6"/>
      <c r="J32" s="6"/>
      <c r="K32" s="6"/>
      <c r="L32" s="6"/>
      <c r="M32" s="6"/>
      <c r="N32" s="6"/>
      <c r="O32" s="6"/>
      <c r="P32" s="6"/>
      <c r="Q32" s="6">
        <v>1046.8399999999999</v>
      </c>
      <c r="R32" s="7"/>
      <c r="S32" s="1"/>
      <c r="T32" s="1"/>
      <c r="U32" s="1"/>
      <c r="V32" s="1"/>
      <c r="W32" s="1"/>
      <c r="X32" s="1"/>
      <c r="Y32" s="1"/>
    </row>
    <row r="33" spans="1:25" x14ac:dyDescent="0.25">
      <c r="A33" s="5">
        <v>45566</v>
      </c>
      <c r="B33" t="s">
        <v>37</v>
      </c>
      <c r="C33" t="s">
        <v>64</v>
      </c>
      <c r="D33" s="6"/>
      <c r="E33" s="6">
        <v>290.5</v>
      </c>
      <c r="F33" s="6">
        <v>32.200000000000003</v>
      </c>
      <c r="G33" s="6"/>
      <c r="I33" s="6"/>
      <c r="J33" s="6"/>
      <c r="K33" s="6"/>
      <c r="L33" s="6"/>
      <c r="M33" s="6"/>
      <c r="N33" s="6"/>
      <c r="O33" s="6"/>
      <c r="P33" s="6"/>
      <c r="Q33" s="6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5">
        <v>45577</v>
      </c>
      <c r="B34" t="s">
        <v>65</v>
      </c>
      <c r="C34" t="s">
        <v>66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1000</v>
      </c>
      <c r="O34" s="6"/>
      <c r="P34" s="6"/>
      <c r="Q34" s="6">
        <f t="shared" ref="Q34:Q39" si="1">SUM(D34:P34)</f>
        <v>1000</v>
      </c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5">
        <v>45581</v>
      </c>
      <c r="B35" t="s">
        <v>43</v>
      </c>
      <c r="C35" t="s">
        <v>67</v>
      </c>
      <c r="D35" s="6"/>
      <c r="E35" s="6"/>
      <c r="F35" s="6"/>
      <c r="G35" s="6"/>
      <c r="H35" s="6"/>
      <c r="I35" s="6">
        <v>475</v>
      </c>
      <c r="J35" s="6"/>
      <c r="K35" s="6"/>
      <c r="L35" s="6"/>
      <c r="M35" s="6"/>
      <c r="N35" s="6"/>
      <c r="O35" s="6"/>
      <c r="P35" s="6">
        <v>95</v>
      </c>
      <c r="Q35" s="6">
        <f t="shared" si="1"/>
        <v>570</v>
      </c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5">
        <v>45581</v>
      </c>
      <c r="B36" t="s">
        <v>43</v>
      </c>
      <c r="C36" t="s">
        <v>67</v>
      </c>
      <c r="D36" s="6"/>
      <c r="E36" s="6"/>
      <c r="F36" s="6"/>
      <c r="G36" s="6"/>
      <c r="H36" s="6"/>
      <c r="I36" s="6">
        <v>475</v>
      </c>
      <c r="J36" s="6"/>
      <c r="K36" s="6"/>
      <c r="L36" s="6"/>
      <c r="M36" s="6"/>
      <c r="N36" s="6"/>
      <c r="O36" s="6"/>
      <c r="P36" s="6">
        <v>95</v>
      </c>
      <c r="Q36" s="6">
        <f t="shared" si="1"/>
        <v>570</v>
      </c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5">
        <v>45581</v>
      </c>
      <c r="B37" t="s">
        <v>43</v>
      </c>
      <c r="C37" t="s">
        <v>68</v>
      </c>
      <c r="I37">
        <v>210</v>
      </c>
      <c r="P37" s="6">
        <v>42</v>
      </c>
      <c r="Q37" s="6">
        <f t="shared" si="1"/>
        <v>252</v>
      </c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5">
        <v>45581</v>
      </c>
      <c r="B38" t="s">
        <v>43</v>
      </c>
      <c r="C38" t="s">
        <v>67</v>
      </c>
      <c r="D38" s="6"/>
      <c r="E38" s="6"/>
      <c r="F38" s="6"/>
      <c r="G38" s="6"/>
      <c r="H38" s="6"/>
      <c r="I38" s="6">
        <v>950</v>
      </c>
      <c r="J38" s="6"/>
      <c r="K38" s="6"/>
      <c r="L38" s="6"/>
      <c r="M38" s="6"/>
      <c r="N38" s="6"/>
      <c r="O38" s="6"/>
      <c r="P38" s="6">
        <v>190</v>
      </c>
      <c r="Q38" s="6">
        <f t="shared" si="1"/>
        <v>1140</v>
      </c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5">
        <v>45581</v>
      </c>
      <c r="B39" t="s">
        <v>69</v>
      </c>
      <c r="C39" t="s">
        <v>70</v>
      </c>
      <c r="D39" s="6"/>
      <c r="E39" s="6">
        <v>163.80000000000001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>
        <f t="shared" si="1"/>
        <v>163.80000000000001</v>
      </c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5">
        <v>45597</v>
      </c>
      <c r="B40" t="s">
        <v>35</v>
      </c>
      <c r="C40" t="s">
        <v>71</v>
      </c>
      <c r="D40" s="6"/>
      <c r="E40" s="6">
        <v>810.74</v>
      </c>
      <c r="F40" s="6">
        <v>22.4</v>
      </c>
      <c r="G40" s="6"/>
      <c r="I40" s="6"/>
      <c r="J40" s="6"/>
      <c r="K40" s="6"/>
      <c r="L40" s="6"/>
      <c r="M40" s="6"/>
      <c r="N40" s="6"/>
      <c r="O40" s="6"/>
      <c r="P40" s="6"/>
      <c r="Q40" s="6">
        <v>1046.6400000000001</v>
      </c>
      <c r="R40" s="7" t="s">
        <v>85</v>
      </c>
      <c r="S40" s="1"/>
      <c r="T40" s="1"/>
      <c r="U40" s="1"/>
      <c r="V40" s="1"/>
      <c r="W40" s="1"/>
      <c r="X40" s="1"/>
      <c r="Y40" s="1"/>
    </row>
    <row r="41" spans="1:25" x14ac:dyDescent="0.25">
      <c r="A41" s="5">
        <v>45597</v>
      </c>
      <c r="B41" t="s">
        <v>37</v>
      </c>
      <c r="C41" t="s">
        <v>71</v>
      </c>
      <c r="D41" s="6"/>
      <c r="E41" s="6">
        <v>290.5</v>
      </c>
      <c r="F41" s="6">
        <v>32.200000000000003</v>
      </c>
      <c r="G41" s="6"/>
      <c r="I41" s="6"/>
      <c r="J41" s="6"/>
      <c r="K41" s="6"/>
      <c r="L41" s="6"/>
      <c r="M41" s="6"/>
      <c r="N41" s="6"/>
      <c r="O41" s="6"/>
      <c r="P41" s="6"/>
      <c r="Q41" s="6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5">
        <v>45627</v>
      </c>
      <c r="B42" t="s">
        <v>35</v>
      </c>
      <c r="C42" t="s">
        <v>72</v>
      </c>
      <c r="D42" s="6"/>
      <c r="E42" s="6">
        <v>1131.6199999999999</v>
      </c>
      <c r="F42" s="6">
        <f>86.6+6.69</f>
        <v>93.289999999999992</v>
      </c>
      <c r="G42" s="6"/>
      <c r="I42" s="6"/>
      <c r="J42" s="6"/>
      <c r="K42" s="6"/>
      <c r="L42" s="6"/>
      <c r="M42" s="6"/>
      <c r="N42" s="6"/>
      <c r="O42" s="6"/>
      <c r="P42" s="6"/>
      <c r="Q42" s="6">
        <v>1398.83</v>
      </c>
      <c r="R42" s="7" t="s">
        <v>85</v>
      </c>
      <c r="S42" s="1"/>
      <c r="T42" s="1"/>
      <c r="U42" s="1"/>
      <c r="V42" s="1"/>
      <c r="W42" s="1"/>
      <c r="X42" s="1"/>
      <c r="Y42" s="1"/>
    </row>
    <row r="43" spans="1:25" x14ac:dyDescent="0.25">
      <c r="A43" s="5">
        <v>45627</v>
      </c>
      <c r="B43" t="s">
        <v>37</v>
      </c>
      <c r="C43" t="s">
        <v>72</v>
      </c>
      <c r="D43" s="6"/>
      <c r="E43" s="6">
        <v>418.5</v>
      </c>
      <c r="F43" s="6">
        <v>58</v>
      </c>
      <c r="G43" s="6"/>
      <c r="I43" s="6"/>
      <c r="J43" s="6"/>
      <c r="K43" s="6"/>
      <c r="L43" s="6"/>
      <c r="M43" s="6"/>
      <c r="N43" s="6"/>
      <c r="O43" s="6"/>
      <c r="P43" s="6"/>
      <c r="Q43" s="6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5">
        <v>45646</v>
      </c>
      <c r="B44" t="s">
        <v>43</v>
      </c>
      <c r="C44" t="s">
        <v>73</v>
      </c>
      <c r="D44" s="6"/>
      <c r="E44" s="6"/>
      <c r="F44" s="6"/>
      <c r="G44" s="6"/>
      <c r="H44" s="6"/>
      <c r="I44" s="6">
        <v>475</v>
      </c>
      <c r="J44" s="6"/>
      <c r="K44" s="6"/>
      <c r="L44" s="6"/>
      <c r="M44" s="6"/>
      <c r="N44" s="6"/>
      <c r="O44" s="6"/>
      <c r="P44" s="6">
        <v>95</v>
      </c>
      <c r="Q44" s="6">
        <f t="shared" ref="Q44:Q46" si="2">SUM(D44:P44)</f>
        <v>570</v>
      </c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5">
        <v>45646</v>
      </c>
      <c r="B45" t="s">
        <v>29</v>
      </c>
      <c r="C45" t="s">
        <v>74</v>
      </c>
      <c r="D45" s="6"/>
      <c r="E45" s="6"/>
      <c r="F45" s="6"/>
      <c r="G45" s="6"/>
      <c r="H45" s="6">
        <v>135</v>
      </c>
      <c r="I45" s="6"/>
      <c r="J45" s="6"/>
      <c r="K45" s="6"/>
      <c r="L45" s="6"/>
      <c r="M45" s="6"/>
      <c r="N45" s="6"/>
      <c r="O45" s="6"/>
      <c r="P45" s="6">
        <v>27</v>
      </c>
      <c r="Q45" s="6">
        <f t="shared" si="2"/>
        <v>162</v>
      </c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5">
        <v>45646</v>
      </c>
      <c r="B46" t="s">
        <v>34</v>
      </c>
      <c r="C46" t="s">
        <v>75</v>
      </c>
      <c r="D46" s="6"/>
      <c r="E46" s="6"/>
      <c r="F46" s="6"/>
      <c r="G46" s="6"/>
      <c r="H46" s="6">
        <v>250</v>
      </c>
      <c r="I46" s="6"/>
      <c r="J46" s="6"/>
      <c r="K46" s="6"/>
      <c r="L46" s="6"/>
      <c r="M46" s="6"/>
      <c r="N46" s="6"/>
      <c r="O46" s="6"/>
      <c r="P46" s="6">
        <v>50</v>
      </c>
      <c r="Q46" s="6">
        <f t="shared" si="2"/>
        <v>300</v>
      </c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5">
        <v>45659</v>
      </c>
      <c r="B47" t="s">
        <v>35</v>
      </c>
      <c r="C47" t="s">
        <v>76</v>
      </c>
      <c r="D47" s="6"/>
      <c r="E47" s="6">
        <v>850.85</v>
      </c>
      <c r="F47" s="6">
        <v>30.2</v>
      </c>
      <c r="G47" s="6"/>
      <c r="I47" s="6"/>
      <c r="J47" s="6"/>
      <c r="K47" s="6"/>
      <c r="L47" s="6"/>
      <c r="M47" s="6"/>
      <c r="N47" s="6"/>
      <c r="O47" s="6"/>
      <c r="P47" s="6"/>
      <c r="Q47" s="6">
        <v>1091.75</v>
      </c>
      <c r="R47" s="6" t="s">
        <v>85</v>
      </c>
    </row>
    <row r="48" spans="1:25" x14ac:dyDescent="0.25">
      <c r="A48" s="5">
        <v>45659</v>
      </c>
      <c r="B48" t="s">
        <v>37</v>
      </c>
      <c r="C48" t="s">
        <v>76</v>
      </c>
      <c r="D48" s="6"/>
      <c r="E48" s="6">
        <v>306.5</v>
      </c>
      <c r="F48" s="6">
        <v>35.4</v>
      </c>
      <c r="G48" s="6"/>
      <c r="I48" s="6"/>
      <c r="J48" s="6"/>
      <c r="K48" s="6"/>
      <c r="L48" s="6"/>
      <c r="M48" s="6"/>
      <c r="N48" s="6"/>
      <c r="O48" s="6"/>
      <c r="P48" s="6"/>
      <c r="Q48" s="6"/>
    </row>
    <row r="49" spans="1:25" x14ac:dyDescent="0.25">
      <c r="A49" s="5">
        <v>45672</v>
      </c>
      <c r="B49" t="s">
        <v>31</v>
      </c>
      <c r="C49" t="s">
        <v>77</v>
      </c>
      <c r="D49" s="6"/>
      <c r="E49" s="6"/>
      <c r="F49" s="6"/>
      <c r="G49" s="6"/>
      <c r="H49" s="6">
        <v>271.49</v>
      </c>
      <c r="I49" s="6"/>
      <c r="J49" s="6"/>
      <c r="K49" s="6"/>
      <c r="L49" s="6"/>
      <c r="M49" s="6"/>
      <c r="N49" s="6"/>
      <c r="O49" s="6"/>
      <c r="P49" s="6"/>
      <c r="Q49" s="6">
        <f>SUM(D49:P49)</f>
        <v>271.49</v>
      </c>
    </row>
    <row r="50" spans="1:25" x14ac:dyDescent="0.25">
      <c r="A50" s="5">
        <v>45672</v>
      </c>
      <c r="B50" t="s">
        <v>78</v>
      </c>
      <c r="C50" t="s">
        <v>79</v>
      </c>
      <c r="D50" s="6"/>
      <c r="E50" s="6"/>
      <c r="F50" s="6"/>
      <c r="G50" s="6"/>
      <c r="H50" s="6"/>
      <c r="I50" s="6"/>
      <c r="J50" s="6">
        <v>1500</v>
      </c>
      <c r="K50" s="6"/>
      <c r="L50" s="6"/>
      <c r="M50" s="6"/>
      <c r="N50" s="6"/>
      <c r="O50" s="6"/>
      <c r="P50" s="6">
        <v>300</v>
      </c>
      <c r="Q50" s="6">
        <f>SUM(D50:P50)</f>
        <v>1800</v>
      </c>
    </row>
    <row r="51" spans="1:25" x14ac:dyDescent="0.25">
      <c r="A51" s="5">
        <v>45689</v>
      </c>
      <c r="B51" t="s">
        <v>35</v>
      </c>
      <c r="C51" t="s">
        <v>80</v>
      </c>
      <c r="D51" s="6"/>
      <c r="E51" s="6">
        <v>850.85</v>
      </c>
      <c r="F51" s="6">
        <v>30.4</v>
      </c>
      <c r="G51" s="6"/>
      <c r="I51" s="6"/>
      <c r="J51" s="6"/>
      <c r="K51" s="6"/>
      <c r="L51" s="6"/>
      <c r="M51" s="6"/>
      <c r="N51" s="6"/>
      <c r="O51" s="6"/>
      <c r="P51" s="6"/>
      <c r="Q51" s="6">
        <v>1091.3499999999999</v>
      </c>
      <c r="R51" s="7" t="s">
        <v>85</v>
      </c>
      <c r="S51" s="1"/>
      <c r="T51" s="1"/>
      <c r="U51" s="1"/>
      <c r="V51" s="1"/>
      <c r="W51" s="1"/>
      <c r="X51" s="1"/>
      <c r="Y51" s="1"/>
    </row>
    <row r="52" spans="1:25" x14ac:dyDescent="0.25">
      <c r="A52" s="5">
        <v>45689</v>
      </c>
      <c r="B52" t="s">
        <v>37</v>
      </c>
      <c r="C52" t="s">
        <v>80</v>
      </c>
      <c r="D52" s="6"/>
      <c r="E52" s="6">
        <v>306.5</v>
      </c>
      <c r="F52" s="6">
        <v>35.6</v>
      </c>
      <c r="G52" s="6"/>
      <c r="I52" s="6"/>
      <c r="J52" s="6"/>
      <c r="K52" s="6"/>
      <c r="L52" s="6"/>
      <c r="M52" s="6"/>
      <c r="N52" s="6"/>
      <c r="O52" s="6"/>
      <c r="P52" s="6"/>
      <c r="Q52" s="6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5">
        <v>45699</v>
      </c>
      <c r="B53" t="s">
        <v>28</v>
      </c>
      <c r="C53" t="s">
        <v>81</v>
      </c>
      <c r="D53" s="6"/>
      <c r="E53" s="6"/>
      <c r="F53" s="6"/>
      <c r="G53" s="6"/>
      <c r="H53" s="6">
        <v>294.60000000000002</v>
      </c>
      <c r="I53" s="6"/>
      <c r="J53" s="6"/>
      <c r="K53" s="6"/>
      <c r="L53" s="6"/>
      <c r="M53" s="6"/>
      <c r="N53" s="6"/>
      <c r="O53" s="6"/>
      <c r="P53" s="6"/>
      <c r="Q53" s="6">
        <f t="shared" ref="Q53:Q55" si="3">SUM(D53:P53)</f>
        <v>294.60000000000002</v>
      </c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5">
        <v>45699</v>
      </c>
      <c r="B54" t="s">
        <v>28</v>
      </c>
      <c r="C54" t="s">
        <v>82</v>
      </c>
      <c r="D54" s="6"/>
      <c r="E54" s="6"/>
      <c r="F54" s="6"/>
      <c r="G54" s="6"/>
      <c r="H54" s="6">
        <v>135</v>
      </c>
      <c r="I54" s="6"/>
      <c r="J54" s="6"/>
      <c r="K54" s="6"/>
      <c r="L54" s="6"/>
      <c r="M54" s="6"/>
      <c r="N54" s="6"/>
      <c r="O54" s="6"/>
      <c r="P54" s="6">
        <v>27</v>
      </c>
      <c r="Q54" s="6">
        <f t="shared" si="3"/>
        <v>162</v>
      </c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5">
        <v>45699</v>
      </c>
      <c r="B55" t="s">
        <v>28</v>
      </c>
      <c r="C55" t="s">
        <v>83</v>
      </c>
      <c r="D55" s="6"/>
      <c r="E55" s="6"/>
      <c r="F55" s="6"/>
      <c r="G55" s="6"/>
      <c r="H55" s="6">
        <v>220</v>
      </c>
      <c r="I55" s="6"/>
      <c r="J55" s="6"/>
      <c r="K55" s="6"/>
      <c r="L55" s="6"/>
      <c r="M55" s="6"/>
      <c r="N55" s="6"/>
      <c r="O55" s="6"/>
      <c r="P55" s="6">
        <v>44</v>
      </c>
      <c r="Q55" s="6">
        <f t="shared" si="3"/>
        <v>264</v>
      </c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5">
        <v>45717</v>
      </c>
      <c r="B56" t="s">
        <v>35</v>
      </c>
      <c r="C56" t="s">
        <v>84</v>
      </c>
      <c r="D56" s="6"/>
      <c r="E56" s="6">
        <v>850.85</v>
      </c>
      <c r="F56" s="6">
        <v>30.4</v>
      </c>
      <c r="G56" s="6"/>
      <c r="I56" s="6"/>
      <c r="J56" s="6"/>
      <c r="K56" s="6"/>
      <c r="L56" s="6"/>
      <c r="M56" s="6"/>
      <c r="N56" s="6"/>
      <c r="O56" s="6"/>
      <c r="P56" s="6"/>
      <c r="Q56" s="6">
        <v>1091.55</v>
      </c>
      <c r="R56" s="7" t="s">
        <v>85</v>
      </c>
      <c r="S56" s="1"/>
      <c r="T56" s="1"/>
      <c r="U56" s="1"/>
      <c r="V56" s="1"/>
      <c r="W56" s="1"/>
      <c r="X56" s="1"/>
      <c r="Y56" s="1"/>
    </row>
    <row r="57" spans="1:25" x14ac:dyDescent="0.25">
      <c r="A57" s="5">
        <v>45717</v>
      </c>
      <c r="B57" t="s">
        <v>37</v>
      </c>
      <c r="C57" t="s">
        <v>84</v>
      </c>
      <c r="D57" s="6"/>
      <c r="E57" s="6">
        <v>306.5</v>
      </c>
      <c r="F57" s="6">
        <v>35.4</v>
      </c>
      <c r="G57" s="6"/>
      <c r="I57" s="6"/>
      <c r="J57" s="6"/>
      <c r="K57" s="6"/>
      <c r="L57" s="6"/>
      <c r="M57" s="6"/>
      <c r="N57" s="6"/>
      <c r="O57" s="6"/>
      <c r="P57" s="6"/>
      <c r="Q57" s="6"/>
      <c r="R57" s="1"/>
      <c r="S57" s="1"/>
      <c r="T57" s="1"/>
      <c r="U57" s="1"/>
      <c r="V57" s="1"/>
      <c r="W57" s="1"/>
      <c r="X57" s="1"/>
      <c r="Y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2024-04-17T10:31:03Z</dcterms:created>
  <dcterms:modified xsi:type="dcterms:W3CDTF">2025-05-08T09:35:11Z</dcterms:modified>
</cp:coreProperties>
</file>