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udit files\2026 AGAR\"/>
    </mc:Choice>
  </mc:AlternateContent>
  <xr:revisionPtr revIDLastSave="0" documentId="13_ncr:1_{15827DB5-C5E2-412C-9C32-97BAC04E5C08}" xr6:coauthVersionLast="47" xr6:coauthVersionMax="47" xr10:uidLastSave="{00000000-0000-0000-0000-000000000000}"/>
  <bookViews>
    <workbookView xWindow="-120" yWindow="-120" windowWidth="20730" windowHeight="11160" xr2:uid="{6414CD64-3791-4DAF-ACB4-8648F92693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1" i="1" l="1"/>
  <c r="R50" i="1"/>
  <c r="R49" i="1"/>
  <c r="R48" i="1"/>
  <c r="R47" i="1"/>
  <c r="R46" i="1"/>
  <c r="R45" i="1"/>
  <c r="R44" i="1"/>
  <c r="R43" i="1"/>
  <c r="Q42" i="1"/>
  <c r="R42" i="1" s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<sst xmlns="http://schemas.openxmlformats.org/spreadsheetml/2006/main" count="170" uniqueCount="125">
  <si>
    <t>Date</t>
  </si>
  <si>
    <t>Pay no.</t>
  </si>
  <si>
    <t>Paid to</t>
  </si>
  <si>
    <t>Description</t>
  </si>
  <si>
    <t xml:space="preserve">Playing Field </t>
  </si>
  <si>
    <t>Staff salary</t>
  </si>
  <si>
    <t>Salary tax</t>
  </si>
  <si>
    <t>Staff expenses</t>
  </si>
  <si>
    <t>Miscellaneous</t>
  </si>
  <si>
    <t xml:space="preserve">Grass Cutting </t>
  </si>
  <si>
    <t>Village Green</t>
  </si>
  <si>
    <t>Donations</t>
  </si>
  <si>
    <t>S 137</t>
  </si>
  <si>
    <t>Neighbourhood</t>
  </si>
  <si>
    <t>Free</t>
  </si>
  <si>
    <t>Petty Cash</t>
  </si>
  <si>
    <t>VAT</t>
  </si>
  <si>
    <t>Gross</t>
  </si>
  <si>
    <t>Tennis Court</t>
  </si>
  <si>
    <t>mileage</t>
  </si>
  <si>
    <t>Admin</t>
  </si>
  <si>
    <t>Spraying</t>
  </si>
  <si>
    <t>Telephone Box</t>
  </si>
  <si>
    <t>Subscriptions</t>
  </si>
  <si>
    <t>Plan</t>
  </si>
  <si>
    <t>Resource</t>
  </si>
  <si>
    <t>Deposits/ Fees</t>
  </si>
  <si>
    <t>Play Equipment</t>
  </si>
  <si>
    <t>Repair &amp; Maint</t>
  </si>
  <si>
    <t>Balance Brought Forward</t>
  </si>
  <si>
    <t>e117</t>
  </si>
  <si>
    <t>G. Monks</t>
  </si>
  <si>
    <t>March salary</t>
  </si>
  <si>
    <t>e118</t>
  </si>
  <si>
    <t>M. Couzens</t>
  </si>
  <si>
    <t>e119</t>
  </si>
  <si>
    <t>HMRC</t>
  </si>
  <si>
    <t>PAYE</t>
  </si>
  <si>
    <t>e120</t>
  </si>
  <si>
    <t>April salary</t>
  </si>
  <si>
    <t>e121</t>
  </si>
  <si>
    <t>e123</t>
  </si>
  <si>
    <t>Green Grass Contracting</t>
  </si>
  <si>
    <t>Grass cuts 3118 &amp;3110</t>
  </si>
  <si>
    <t>e124</t>
  </si>
  <si>
    <t>West Lindsey District Council</t>
  </si>
  <si>
    <t>Defibrillator Maintenance scheme</t>
  </si>
  <si>
    <t>e132</t>
  </si>
  <si>
    <t>May salary</t>
  </si>
  <si>
    <t>e133</t>
  </si>
  <si>
    <t>e127</t>
  </si>
  <si>
    <t>Grass cuts 3122</t>
  </si>
  <si>
    <t>e131</t>
  </si>
  <si>
    <t>Grass cuts 3129</t>
  </si>
  <si>
    <t>e135</t>
  </si>
  <si>
    <t>Clear Insurance Management Ltd</t>
  </si>
  <si>
    <t>Insurance premium</t>
  </si>
  <si>
    <t>e137</t>
  </si>
  <si>
    <t>June salary</t>
  </si>
  <si>
    <t>e138</t>
  </si>
  <si>
    <t>e140</t>
  </si>
  <si>
    <t>Grass cuts and footpaths (3133&amp;3141)</t>
  </si>
  <si>
    <t>e142</t>
  </si>
  <si>
    <t>PAYE Q1</t>
  </si>
  <si>
    <t>e143</t>
  </si>
  <si>
    <t>Grass cuts (3147)</t>
  </si>
  <si>
    <t>e144</t>
  </si>
  <si>
    <t>July 25 salary</t>
  </si>
  <si>
    <t>e145</t>
  </si>
  <si>
    <t>e146</t>
  </si>
  <si>
    <t>August 25 salary</t>
  </si>
  <si>
    <t>e147</t>
  </si>
  <si>
    <t>e148</t>
  </si>
  <si>
    <t>Grass cuts 3150 &amp;3158</t>
  </si>
  <si>
    <t>e150</t>
  </si>
  <si>
    <t>PKF Littlejohn LLP</t>
  </si>
  <si>
    <t>External audit fee</t>
  </si>
  <si>
    <t>e152</t>
  </si>
  <si>
    <t>September 25 salary &amp; backpay</t>
  </si>
  <si>
    <t>e153</t>
  </si>
  <si>
    <t>e154</t>
  </si>
  <si>
    <t>Village Venture</t>
  </si>
  <si>
    <t>Publishing cost</t>
  </si>
  <si>
    <t>e156</t>
  </si>
  <si>
    <t>Grass cut 3162</t>
  </si>
  <si>
    <t>e158</t>
  </si>
  <si>
    <t xml:space="preserve">October 25 salary </t>
  </si>
  <si>
    <t>e159</t>
  </si>
  <si>
    <t>e160</t>
  </si>
  <si>
    <t>PAYE Q2</t>
  </si>
  <si>
    <t>e162</t>
  </si>
  <si>
    <t>Grass cut 3173</t>
  </si>
  <si>
    <t>e165</t>
  </si>
  <si>
    <t xml:space="preserve">November 25 salary </t>
  </si>
  <si>
    <t>e166</t>
  </si>
  <si>
    <t>RBL Poppy Appeal</t>
  </si>
  <si>
    <t>Wreaths and poppies</t>
  </si>
  <si>
    <t>e168</t>
  </si>
  <si>
    <t>Wicksteed Leisure Ltd</t>
  </si>
  <si>
    <t>Annual Inspection</t>
  </si>
  <si>
    <t>e169</t>
  </si>
  <si>
    <t>W&amp;AC Rose (Farms) Ltd</t>
  </si>
  <si>
    <t>Christmas Tree</t>
  </si>
  <si>
    <t>e170</t>
  </si>
  <si>
    <t>Kompan Ltd</t>
  </si>
  <si>
    <t>Cradle Seat</t>
  </si>
  <si>
    <t>e171</t>
  </si>
  <si>
    <t>S. Jacklin</t>
  </si>
  <si>
    <t>Reimbursement Christmas ceremony</t>
  </si>
  <si>
    <t>e173</t>
  </si>
  <si>
    <t>PAYE correction</t>
  </si>
  <si>
    <t>e174</t>
  </si>
  <si>
    <t xml:space="preserve">December 25 salary </t>
  </si>
  <si>
    <t>e175</t>
  </si>
  <si>
    <t>e178</t>
  </si>
  <si>
    <t xml:space="preserve">January 25 salary </t>
  </si>
  <si>
    <t>e179</t>
  </si>
  <si>
    <t>e182</t>
  </si>
  <si>
    <t xml:space="preserve">February 25 salary </t>
  </si>
  <si>
    <t>e183</t>
  </si>
  <si>
    <t>e185</t>
  </si>
  <si>
    <t>LALC</t>
  </si>
  <si>
    <t>Membership renewal</t>
  </si>
  <si>
    <t>e186</t>
  </si>
  <si>
    <t>Reimbursement shredder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</si>
</sst>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£#,##0.00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1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8252D-841A-4ECC-85A9-A93A13F200F9}">
  <dimension ref="A1:R51"/>
  <sheetViews>
    <sheetView tabSelected="1" workbookViewId="0">
      <selection activeCell="A4" sqref="A4"/>
    </sheetView>
  </sheetViews>
  <sheetFormatPr defaultRowHeight="15" x14ac:dyDescent="0.25"/>
  <cols>
    <col min="1" max="1" width="10.7109375" bestFit="1" customWidth="1"/>
    <col min="3" max="4" width="17.5703125" customWidth="1"/>
    <col min="5" max="5" width="15.42578125" bestFit="1" customWidth="1"/>
    <col min="6" max="6" width="11.140625" bestFit="1" customWidth="1"/>
    <col min="7" max="7" width="10.28515625" bestFit="1" customWidth="1"/>
    <col min="8" max="8" width="14.42578125" bestFit="1" customWidth="1"/>
    <col min="9" max="9" width="14" bestFit="1" customWidth="1"/>
    <col min="10" max="10" width="13.7109375" bestFit="1" customWidth="1"/>
    <col min="11" max="11" width="15" bestFit="1" customWidth="1"/>
    <col min="12" max="12" width="13.285156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1"/>
      <c r="B2" s="1"/>
      <c r="C2" s="1"/>
      <c r="D2" s="1"/>
      <c r="E2" s="1" t="s">
        <v>18</v>
      </c>
      <c r="F2" s="1"/>
      <c r="G2" s="1"/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/>
      <c r="N2" s="1" t="s">
        <v>24</v>
      </c>
      <c r="O2" s="1" t="s">
        <v>25</v>
      </c>
      <c r="P2" s="1" t="s">
        <v>26</v>
      </c>
      <c r="Q2" s="1"/>
      <c r="R2" s="1"/>
    </row>
    <row r="3" spans="1:18" x14ac:dyDescent="0.25">
      <c r="A3" s="2"/>
      <c r="B3" s="1"/>
      <c r="C3" s="1"/>
      <c r="D3" s="1"/>
      <c r="E3" s="1" t="s">
        <v>27</v>
      </c>
      <c r="F3" s="1"/>
      <c r="G3" s="1"/>
      <c r="H3" s="1"/>
      <c r="I3" s="1"/>
      <c r="J3" s="1"/>
      <c r="K3" s="1" t="s">
        <v>28</v>
      </c>
      <c r="L3" s="1"/>
      <c r="M3" s="1"/>
      <c r="N3" s="1"/>
      <c r="O3" s="1"/>
      <c r="P3" s="1"/>
      <c r="Q3" s="1"/>
      <c r="R3" s="1"/>
    </row>
    <row r="4" spans="1:18" x14ac:dyDescent="0.25">
      <c r="A4" s="3"/>
      <c r="B4" s="4"/>
      <c r="C4" s="4"/>
      <c r="D4" s="4" t="s">
        <v>29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f>SUM(E4:Q4)-G4-G4</f>
        <v>0</v>
      </c>
    </row>
    <row r="5" spans="1:18" x14ac:dyDescent="0.25">
      <c r="A5" s="6">
        <v>45748</v>
      </c>
      <c r="B5" t="s">
        <v>30</v>
      </c>
      <c r="C5" t="s">
        <v>31</v>
      </c>
      <c r="D5" t="s">
        <v>32</v>
      </c>
      <c r="E5" s="7"/>
      <c r="F5" s="7">
        <v>850.85</v>
      </c>
      <c r="G5" s="7">
        <v>30.4</v>
      </c>
      <c r="H5" s="7"/>
      <c r="J5" s="7"/>
      <c r="K5" s="7"/>
      <c r="L5" s="7"/>
      <c r="M5" s="7"/>
      <c r="N5" s="7"/>
      <c r="O5" s="7"/>
      <c r="P5" s="7"/>
      <c r="Q5" s="7"/>
      <c r="R5" s="7">
        <f>F5-G5</f>
        <v>820.45</v>
      </c>
    </row>
    <row r="6" spans="1:18" x14ac:dyDescent="0.25">
      <c r="A6" s="6">
        <v>45748</v>
      </c>
      <c r="B6" t="s">
        <v>33</v>
      </c>
      <c r="C6" t="s">
        <v>34</v>
      </c>
      <c r="D6" t="s">
        <v>32</v>
      </c>
      <c r="E6" s="7"/>
      <c r="F6" s="7">
        <v>306.5</v>
      </c>
      <c r="G6" s="7">
        <v>35.4</v>
      </c>
      <c r="H6" s="7"/>
      <c r="J6" s="7"/>
      <c r="K6" s="7"/>
      <c r="L6" s="7"/>
      <c r="M6" s="7"/>
      <c r="N6" s="7"/>
      <c r="O6" s="7"/>
      <c r="P6" s="7"/>
      <c r="Q6" s="7"/>
      <c r="R6" s="7">
        <f>F6-G6</f>
        <v>271.10000000000002</v>
      </c>
    </row>
    <row r="7" spans="1:18" x14ac:dyDescent="0.25">
      <c r="A7" s="6">
        <v>45736</v>
      </c>
      <c r="B7" t="s">
        <v>35</v>
      </c>
      <c r="C7" t="s">
        <v>36</v>
      </c>
      <c r="D7" t="s">
        <v>37</v>
      </c>
      <c r="E7" s="7"/>
      <c r="F7" s="7"/>
      <c r="G7" s="7"/>
      <c r="H7" s="7"/>
      <c r="I7" s="7">
        <v>197.6</v>
      </c>
      <c r="J7" s="7"/>
      <c r="K7" s="7"/>
      <c r="L7" s="7"/>
      <c r="M7" s="7"/>
      <c r="N7" s="7"/>
      <c r="O7" s="7"/>
      <c r="P7" s="7"/>
      <c r="Q7" s="7"/>
      <c r="R7" s="7">
        <f>SUM(E7:Q7)</f>
        <v>197.6</v>
      </c>
    </row>
    <row r="8" spans="1:18" x14ac:dyDescent="0.25">
      <c r="A8" s="6">
        <v>45778</v>
      </c>
      <c r="B8" t="s">
        <v>38</v>
      </c>
      <c r="C8" t="s">
        <v>31</v>
      </c>
      <c r="D8" t="s">
        <v>39</v>
      </c>
      <c r="E8" s="7"/>
      <c r="F8" s="7">
        <v>820.65</v>
      </c>
      <c r="G8" s="7"/>
      <c r="H8" s="7"/>
      <c r="J8" s="7"/>
      <c r="K8" s="7"/>
      <c r="L8" s="7"/>
      <c r="M8" s="7"/>
      <c r="N8" s="7"/>
      <c r="O8" s="7"/>
      <c r="P8" s="7"/>
      <c r="Q8" s="7"/>
      <c r="R8" s="7">
        <f>F8-G8</f>
        <v>820.65</v>
      </c>
    </row>
    <row r="9" spans="1:18" x14ac:dyDescent="0.25">
      <c r="A9" s="6">
        <v>45778</v>
      </c>
      <c r="B9" t="s">
        <v>40</v>
      </c>
      <c r="C9" t="s">
        <v>34</v>
      </c>
      <c r="D9" t="s">
        <v>39</v>
      </c>
      <c r="E9" s="7"/>
      <c r="F9" s="7">
        <v>271.10000000000002</v>
      </c>
      <c r="G9" s="7"/>
      <c r="H9" s="7"/>
      <c r="J9" s="7"/>
      <c r="K9" s="7"/>
      <c r="L9" s="7"/>
      <c r="M9" s="7"/>
      <c r="N9" s="7"/>
      <c r="O9" s="7"/>
      <c r="P9" s="7"/>
      <c r="Q9" s="7"/>
      <c r="R9" s="7">
        <f>F9-G9</f>
        <v>271.10000000000002</v>
      </c>
    </row>
    <row r="10" spans="1:18" x14ac:dyDescent="0.25">
      <c r="A10" s="6">
        <v>45780</v>
      </c>
      <c r="B10" t="s">
        <v>41</v>
      </c>
      <c r="C10" t="s">
        <v>42</v>
      </c>
      <c r="D10" t="s">
        <v>43</v>
      </c>
      <c r="E10" s="7"/>
      <c r="F10" s="7"/>
      <c r="G10" s="7"/>
      <c r="H10" s="7"/>
      <c r="I10" s="7"/>
      <c r="J10" s="7">
        <v>812.48</v>
      </c>
      <c r="K10" s="7"/>
      <c r="L10" s="7"/>
      <c r="M10" s="7"/>
      <c r="N10" s="7"/>
      <c r="O10" s="7"/>
      <c r="P10" s="7"/>
      <c r="Q10" s="7">
        <v>162.5</v>
      </c>
      <c r="R10" s="7">
        <f>SUM(E10:Q10)</f>
        <v>974.98</v>
      </c>
    </row>
    <row r="11" spans="1:18" x14ac:dyDescent="0.25">
      <c r="A11" s="6">
        <v>45778</v>
      </c>
      <c r="B11" t="s">
        <v>44</v>
      </c>
      <c r="C11" t="s">
        <v>45</v>
      </c>
      <c r="D11" t="s">
        <v>46</v>
      </c>
      <c r="E11" s="7"/>
      <c r="F11" s="7"/>
      <c r="G11" s="7"/>
      <c r="H11" s="7"/>
      <c r="I11" s="7">
        <v>183.34</v>
      </c>
      <c r="J11" s="7"/>
      <c r="K11" s="7"/>
      <c r="L11" s="7"/>
      <c r="M11" s="7"/>
      <c r="N11" s="7"/>
      <c r="O11" s="7"/>
      <c r="P11" s="7"/>
      <c r="Q11" s="7">
        <v>36.659999999999997</v>
      </c>
      <c r="R11" s="7">
        <f>SUM(E11:Q11)</f>
        <v>220</v>
      </c>
    </row>
    <row r="12" spans="1:18" x14ac:dyDescent="0.25">
      <c r="A12" s="6">
        <v>45809</v>
      </c>
      <c r="B12" t="s">
        <v>47</v>
      </c>
      <c r="C12" t="s">
        <v>31</v>
      </c>
      <c r="D12" t="s">
        <v>48</v>
      </c>
      <c r="E12" s="7"/>
      <c r="F12" s="7">
        <v>850.85</v>
      </c>
      <c r="G12" s="7">
        <v>30.4</v>
      </c>
      <c r="H12" s="7"/>
      <c r="J12" s="7"/>
      <c r="K12" s="7"/>
      <c r="L12" s="7"/>
      <c r="M12" s="7"/>
      <c r="N12" s="7"/>
      <c r="O12" s="7"/>
      <c r="P12" s="7"/>
      <c r="Q12" s="7"/>
      <c r="R12" s="7">
        <f>F12-G12</f>
        <v>820.45</v>
      </c>
    </row>
    <row r="13" spans="1:18" x14ac:dyDescent="0.25">
      <c r="A13" s="6">
        <v>45809</v>
      </c>
      <c r="B13" t="s">
        <v>49</v>
      </c>
      <c r="C13" t="s">
        <v>34</v>
      </c>
      <c r="D13" t="s">
        <v>48</v>
      </c>
      <c r="E13" s="7"/>
      <c r="F13" s="7">
        <v>306.5</v>
      </c>
      <c r="G13" s="7">
        <v>52.2</v>
      </c>
      <c r="H13" s="7"/>
      <c r="J13" s="7"/>
      <c r="K13" s="7"/>
      <c r="L13" s="7"/>
      <c r="M13" s="7"/>
      <c r="N13" s="7"/>
      <c r="O13" s="7"/>
      <c r="P13" s="7"/>
      <c r="Q13" s="7"/>
      <c r="R13" s="7">
        <f>F13-G13</f>
        <v>254.3</v>
      </c>
    </row>
    <row r="14" spans="1:18" x14ac:dyDescent="0.25">
      <c r="A14" s="6">
        <v>45814</v>
      </c>
      <c r="B14" t="s">
        <v>50</v>
      </c>
      <c r="C14" t="s">
        <v>42</v>
      </c>
      <c r="D14" t="s">
        <v>51</v>
      </c>
      <c r="E14" s="7"/>
      <c r="F14" s="7"/>
      <c r="G14" s="7"/>
      <c r="H14" s="7"/>
      <c r="I14" s="7"/>
      <c r="J14" s="7">
        <v>406.24</v>
      </c>
      <c r="K14" s="7"/>
      <c r="L14" s="7"/>
      <c r="M14" s="7"/>
      <c r="N14" s="7"/>
      <c r="O14" s="7"/>
      <c r="P14" s="7"/>
      <c r="Q14" s="7">
        <v>81.25</v>
      </c>
      <c r="R14" s="7">
        <f t="shared" ref="R14:R15" si="0">SUM(E14:Q14)</f>
        <v>487.49</v>
      </c>
    </row>
    <row r="15" spans="1:18" x14ac:dyDescent="0.25">
      <c r="A15" s="6">
        <v>45814</v>
      </c>
      <c r="B15" t="s">
        <v>52</v>
      </c>
      <c r="C15" t="s">
        <v>42</v>
      </c>
      <c r="D15" t="s">
        <v>53</v>
      </c>
      <c r="E15" s="7"/>
      <c r="F15" s="7"/>
      <c r="G15" s="7"/>
      <c r="H15" s="7"/>
      <c r="I15" s="7"/>
      <c r="J15" s="7">
        <v>406.24</v>
      </c>
      <c r="K15" s="7"/>
      <c r="L15" s="7"/>
      <c r="M15" s="7"/>
      <c r="N15" s="7"/>
      <c r="O15" s="7"/>
      <c r="P15" s="7"/>
      <c r="Q15" s="7">
        <v>81.25</v>
      </c>
      <c r="R15" s="7">
        <f t="shared" si="0"/>
        <v>487.49</v>
      </c>
    </row>
    <row r="16" spans="1:18" x14ac:dyDescent="0.25">
      <c r="A16" s="6">
        <v>45831</v>
      </c>
      <c r="B16" t="s">
        <v>54</v>
      </c>
      <c r="C16" t="s">
        <v>55</v>
      </c>
      <c r="D16" t="s">
        <v>56</v>
      </c>
      <c r="E16" s="7"/>
      <c r="F16" s="7"/>
      <c r="G16" s="7"/>
      <c r="H16" s="7"/>
      <c r="I16">
        <v>837.96</v>
      </c>
      <c r="J16" s="7"/>
      <c r="K16" s="7"/>
      <c r="L16" s="7"/>
      <c r="M16" s="7"/>
      <c r="N16" s="7"/>
      <c r="O16" s="7"/>
      <c r="P16" s="7"/>
      <c r="Q16" s="7"/>
      <c r="R16" s="7">
        <f>SUM(E16:Q16)</f>
        <v>837.96</v>
      </c>
    </row>
    <row r="17" spans="1:18" x14ac:dyDescent="0.25">
      <c r="A17" s="6">
        <v>45839</v>
      </c>
      <c r="B17" t="s">
        <v>57</v>
      </c>
      <c r="C17" t="s">
        <v>31</v>
      </c>
      <c r="D17" t="s">
        <v>58</v>
      </c>
      <c r="E17" s="7"/>
      <c r="F17" s="7">
        <v>850.85</v>
      </c>
      <c r="G17" s="7">
        <v>30.4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>
        <f>F17-G17</f>
        <v>820.45</v>
      </c>
    </row>
    <row r="18" spans="1:18" x14ac:dyDescent="0.25">
      <c r="A18" s="6">
        <v>45839</v>
      </c>
      <c r="B18" t="s">
        <v>59</v>
      </c>
      <c r="C18" t="s">
        <v>34</v>
      </c>
      <c r="D18" t="s">
        <v>58</v>
      </c>
      <c r="E18" s="7"/>
      <c r="F18" s="7">
        <v>306.5</v>
      </c>
      <c r="G18" s="7">
        <v>43.8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>
        <f>F18-G18</f>
        <v>262.7</v>
      </c>
    </row>
    <row r="19" spans="1:18" x14ac:dyDescent="0.25">
      <c r="A19" s="6">
        <v>45860</v>
      </c>
      <c r="B19" t="s">
        <v>60</v>
      </c>
      <c r="C19" t="s">
        <v>42</v>
      </c>
      <c r="D19" t="s">
        <v>61</v>
      </c>
      <c r="E19" s="7"/>
      <c r="F19" s="7"/>
      <c r="G19" s="7"/>
      <c r="H19" s="7"/>
      <c r="J19" s="7">
        <v>968.4</v>
      </c>
      <c r="K19" s="7"/>
      <c r="L19" s="7"/>
      <c r="M19" s="7"/>
      <c r="N19" s="7"/>
      <c r="O19" s="7"/>
      <c r="P19" s="7"/>
      <c r="Q19" s="7">
        <v>193.68</v>
      </c>
      <c r="R19" s="7">
        <f t="shared" ref="R19:R21" si="1">SUM(E19:Q19)</f>
        <v>1162.08</v>
      </c>
    </row>
    <row r="20" spans="1:18" x14ac:dyDescent="0.25">
      <c r="A20" s="6">
        <v>45860</v>
      </c>
      <c r="B20" t="s">
        <v>62</v>
      </c>
      <c r="C20" t="s">
        <v>36</v>
      </c>
      <c r="D20" t="s">
        <v>63</v>
      </c>
      <c r="E20" s="7"/>
      <c r="F20" s="7"/>
      <c r="G20" s="7"/>
      <c r="H20" s="7"/>
      <c r="I20" s="7">
        <v>222.4</v>
      </c>
      <c r="J20" s="7"/>
      <c r="K20" s="7"/>
      <c r="L20" s="7"/>
      <c r="M20" s="7"/>
      <c r="N20" s="7"/>
      <c r="O20" s="7"/>
      <c r="P20" s="7"/>
      <c r="Q20" s="7"/>
      <c r="R20" s="7">
        <f t="shared" si="1"/>
        <v>222.4</v>
      </c>
    </row>
    <row r="21" spans="1:18" x14ac:dyDescent="0.25">
      <c r="A21" s="6">
        <v>45860</v>
      </c>
      <c r="B21" t="s">
        <v>64</v>
      </c>
      <c r="C21" t="s">
        <v>42</v>
      </c>
      <c r="D21" t="s">
        <v>65</v>
      </c>
      <c r="E21" s="7"/>
      <c r="F21" s="7"/>
      <c r="G21" s="7"/>
      <c r="H21" s="7"/>
      <c r="I21" s="7"/>
      <c r="J21" s="7">
        <v>406.24</v>
      </c>
      <c r="K21" s="7"/>
      <c r="L21" s="7"/>
      <c r="M21" s="7"/>
      <c r="N21" s="7"/>
      <c r="O21" s="7"/>
      <c r="P21" s="7"/>
      <c r="Q21" s="7">
        <v>81.25</v>
      </c>
      <c r="R21" s="7">
        <f t="shared" si="1"/>
        <v>487.49</v>
      </c>
    </row>
    <row r="22" spans="1:18" x14ac:dyDescent="0.25">
      <c r="A22" s="6">
        <v>45870</v>
      </c>
      <c r="B22" t="s">
        <v>66</v>
      </c>
      <c r="C22" t="s">
        <v>31</v>
      </c>
      <c r="D22" t="s">
        <v>67</v>
      </c>
      <c r="E22" s="7"/>
      <c r="F22" s="7">
        <v>850.85</v>
      </c>
      <c r="G22" s="7">
        <v>30.4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>
        <f>F22-G22</f>
        <v>820.45</v>
      </c>
    </row>
    <row r="23" spans="1:18" x14ac:dyDescent="0.25">
      <c r="A23" s="6">
        <v>45870</v>
      </c>
      <c r="B23" t="s">
        <v>68</v>
      </c>
      <c r="C23" t="s">
        <v>34</v>
      </c>
      <c r="D23" t="s">
        <v>67</v>
      </c>
      <c r="E23" s="7"/>
      <c r="F23" s="7">
        <v>306.5</v>
      </c>
      <c r="G23" s="7">
        <v>43.8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>
        <f>F23-G23</f>
        <v>262.7</v>
      </c>
    </row>
    <row r="24" spans="1:18" x14ac:dyDescent="0.25">
      <c r="A24" s="6">
        <v>45901</v>
      </c>
      <c r="B24" t="s">
        <v>69</v>
      </c>
      <c r="C24" t="s">
        <v>31</v>
      </c>
      <c r="D24" t="s">
        <v>70</v>
      </c>
      <c r="E24" s="7"/>
      <c r="F24" s="7">
        <v>850.85</v>
      </c>
      <c r="G24" s="7">
        <v>30.2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>
        <f>F24-G24</f>
        <v>820.65</v>
      </c>
    </row>
    <row r="25" spans="1:18" x14ac:dyDescent="0.25">
      <c r="A25" s="6">
        <v>45901</v>
      </c>
      <c r="B25" t="s">
        <v>71</v>
      </c>
      <c r="C25" t="s">
        <v>34</v>
      </c>
      <c r="D25" t="s">
        <v>70</v>
      </c>
      <c r="E25" s="7"/>
      <c r="F25" s="7">
        <v>306.5</v>
      </c>
      <c r="G25" s="7">
        <v>43.8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>
        <f>F25-G25</f>
        <v>262.7</v>
      </c>
    </row>
    <row r="26" spans="1:18" x14ac:dyDescent="0.25">
      <c r="A26" s="6">
        <v>45910</v>
      </c>
      <c r="B26" t="s">
        <v>72</v>
      </c>
      <c r="C26" t="s">
        <v>42</v>
      </c>
      <c r="D26" t="s">
        <v>73</v>
      </c>
      <c r="E26" s="7"/>
      <c r="F26" s="7"/>
      <c r="G26" s="7"/>
      <c r="H26" s="7"/>
      <c r="I26" s="7"/>
      <c r="J26" s="7">
        <v>812.48</v>
      </c>
      <c r="K26" s="7"/>
      <c r="L26" s="7"/>
      <c r="M26" s="7"/>
      <c r="N26" s="7"/>
      <c r="O26" s="7"/>
      <c r="P26" s="7"/>
      <c r="Q26" s="7">
        <v>162.5</v>
      </c>
      <c r="R26" s="7">
        <f>SUM(E26:Q26)</f>
        <v>974.98</v>
      </c>
    </row>
    <row r="27" spans="1:18" x14ac:dyDescent="0.25">
      <c r="A27" s="6">
        <v>45910</v>
      </c>
      <c r="B27" t="s">
        <v>74</v>
      </c>
      <c r="C27" t="s">
        <v>75</v>
      </c>
      <c r="D27" t="s">
        <v>76</v>
      </c>
      <c r="E27" s="7"/>
      <c r="F27" s="7"/>
      <c r="G27" s="7"/>
      <c r="H27" s="7"/>
      <c r="I27" s="7">
        <v>210</v>
      </c>
      <c r="J27" s="7"/>
      <c r="K27" s="7"/>
      <c r="L27" s="7"/>
      <c r="M27" s="7"/>
      <c r="N27" s="7"/>
      <c r="O27" s="7"/>
      <c r="P27" s="7"/>
      <c r="Q27" s="7">
        <v>42</v>
      </c>
      <c r="R27" s="7">
        <f>SUM(E27:Q27)</f>
        <v>252</v>
      </c>
    </row>
    <row r="28" spans="1:18" x14ac:dyDescent="0.25">
      <c r="A28" s="6">
        <v>45931</v>
      </c>
      <c r="B28" t="s">
        <v>77</v>
      </c>
      <c r="C28" t="s">
        <v>31</v>
      </c>
      <c r="D28" t="s">
        <v>78</v>
      </c>
      <c r="E28" s="7"/>
      <c r="F28" s="7">
        <v>1011.29</v>
      </c>
      <c r="G28" s="7">
        <v>68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>
        <f>F28-G28</f>
        <v>943.29</v>
      </c>
    </row>
    <row r="29" spans="1:18" x14ac:dyDescent="0.25">
      <c r="A29" s="6">
        <v>45931</v>
      </c>
      <c r="B29" t="s">
        <v>79</v>
      </c>
      <c r="C29" t="s">
        <v>34</v>
      </c>
      <c r="D29" t="s">
        <v>78</v>
      </c>
      <c r="E29" s="7"/>
      <c r="F29" s="7">
        <v>365</v>
      </c>
      <c r="G29" s="7">
        <v>55.4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>
        <f>F29-G29</f>
        <v>309.60000000000002</v>
      </c>
    </row>
    <row r="30" spans="1:18" x14ac:dyDescent="0.25">
      <c r="A30" s="6">
        <v>45944</v>
      </c>
      <c r="B30" t="s">
        <v>80</v>
      </c>
      <c r="C30" t="s">
        <v>81</v>
      </c>
      <c r="D30" t="s">
        <v>82</v>
      </c>
      <c r="E30" s="7"/>
      <c r="F30" s="7"/>
      <c r="G30" s="7"/>
      <c r="H30" s="7"/>
      <c r="I30" s="7">
        <v>230</v>
      </c>
      <c r="J30" s="7"/>
      <c r="K30" s="7"/>
      <c r="L30" s="7"/>
      <c r="M30" s="7"/>
      <c r="N30" s="7"/>
      <c r="O30" s="7"/>
      <c r="P30" s="7"/>
      <c r="Q30" s="7"/>
      <c r="R30" s="7">
        <f>SUM(E30:Q30)</f>
        <v>230</v>
      </c>
    </row>
    <row r="31" spans="1:18" x14ac:dyDescent="0.25">
      <c r="A31" s="6">
        <v>45944</v>
      </c>
      <c r="B31" t="s">
        <v>83</v>
      </c>
      <c r="C31" t="s">
        <v>42</v>
      </c>
      <c r="D31" t="s">
        <v>84</v>
      </c>
      <c r="E31" s="7"/>
      <c r="F31" s="7"/>
      <c r="G31" s="7"/>
      <c r="H31" s="7"/>
      <c r="I31" s="7"/>
      <c r="J31" s="7">
        <v>406.24</v>
      </c>
      <c r="K31" s="7"/>
      <c r="L31" s="7"/>
      <c r="M31" s="7"/>
      <c r="N31" s="7"/>
      <c r="O31" s="7"/>
      <c r="P31" s="7"/>
      <c r="Q31" s="7">
        <v>81.25</v>
      </c>
      <c r="R31" s="7">
        <f>SUM(E31:Q31)</f>
        <v>487.49</v>
      </c>
    </row>
    <row r="32" spans="1:18" x14ac:dyDescent="0.25">
      <c r="A32" s="6">
        <v>45962</v>
      </c>
      <c r="B32" t="s">
        <v>85</v>
      </c>
      <c r="C32" t="s">
        <v>31</v>
      </c>
      <c r="D32" t="s">
        <v>86</v>
      </c>
      <c r="E32" s="7"/>
      <c r="F32" s="7">
        <v>877.59</v>
      </c>
      <c r="G32" s="7">
        <v>41.2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>
        <f>F32-G32</f>
        <v>836.39</v>
      </c>
    </row>
    <row r="33" spans="1:18" x14ac:dyDescent="0.25">
      <c r="A33" s="6">
        <v>45962</v>
      </c>
      <c r="B33" t="s">
        <v>87</v>
      </c>
      <c r="C33" t="s">
        <v>34</v>
      </c>
      <c r="D33" t="s">
        <v>86</v>
      </c>
      <c r="E33" s="7"/>
      <c r="F33" s="7">
        <v>316.25</v>
      </c>
      <c r="G33" s="7">
        <v>45.8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>
        <f>F33-G33</f>
        <v>270.45</v>
      </c>
    </row>
    <row r="34" spans="1:18" x14ac:dyDescent="0.25">
      <c r="A34" s="6">
        <v>45960</v>
      </c>
      <c r="B34" t="s">
        <v>88</v>
      </c>
      <c r="C34" t="s">
        <v>36</v>
      </c>
      <c r="D34" t="s">
        <v>89</v>
      </c>
      <c r="E34" s="7"/>
      <c r="F34" s="7"/>
      <c r="G34" s="7"/>
      <c r="H34" s="7"/>
      <c r="I34" s="7">
        <v>210.4</v>
      </c>
      <c r="J34" s="7"/>
      <c r="K34" s="7"/>
      <c r="L34" s="7"/>
      <c r="M34" s="7"/>
      <c r="N34" s="7"/>
      <c r="O34" s="7"/>
      <c r="P34" s="7"/>
      <c r="Q34" s="7"/>
      <c r="R34" s="7">
        <f>SUM(E34:Q34)</f>
        <v>210.4</v>
      </c>
    </row>
    <row r="35" spans="1:18" x14ac:dyDescent="0.25">
      <c r="A35" s="6">
        <v>45979</v>
      </c>
      <c r="B35" t="s">
        <v>90</v>
      </c>
      <c r="C35" t="s">
        <v>42</v>
      </c>
      <c r="D35" t="s">
        <v>91</v>
      </c>
      <c r="E35" s="7"/>
      <c r="F35" s="7"/>
      <c r="G35" s="7"/>
      <c r="H35" s="7"/>
      <c r="I35" s="7"/>
      <c r="J35" s="7">
        <v>406.24</v>
      </c>
      <c r="K35" s="7"/>
      <c r="L35" s="7"/>
      <c r="M35" s="7"/>
      <c r="N35" s="7"/>
      <c r="O35" s="7"/>
      <c r="P35" s="7"/>
      <c r="Q35" s="7">
        <v>81.25</v>
      </c>
      <c r="R35" s="7">
        <f>SUM(E35:Q35)</f>
        <v>487.49</v>
      </c>
    </row>
    <row r="36" spans="1:18" x14ac:dyDescent="0.25">
      <c r="A36" s="6">
        <v>45992</v>
      </c>
      <c r="B36" t="s">
        <v>92</v>
      </c>
      <c r="C36" t="s">
        <v>31</v>
      </c>
      <c r="D36" t="s">
        <v>93</v>
      </c>
      <c r="E36" s="7"/>
      <c r="F36" s="7">
        <v>877.59</v>
      </c>
      <c r="G36" s="7">
        <v>41.2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>
        <f>F36-G36</f>
        <v>836.39</v>
      </c>
    </row>
    <row r="37" spans="1:18" x14ac:dyDescent="0.25">
      <c r="A37" s="6">
        <v>45992</v>
      </c>
      <c r="B37" t="s">
        <v>94</v>
      </c>
      <c r="C37" t="s">
        <v>34</v>
      </c>
      <c r="D37" t="s">
        <v>93</v>
      </c>
      <c r="E37" s="7"/>
      <c r="F37" s="7">
        <v>316.25</v>
      </c>
      <c r="G37" s="7">
        <v>45.8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>
        <f>F37-G37</f>
        <v>270.45</v>
      </c>
    </row>
    <row r="38" spans="1:18" x14ac:dyDescent="0.25">
      <c r="A38" s="6">
        <v>45995</v>
      </c>
      <c r="B38">
        <v>101873</v>
      </c>
      <c r="C38" t="s">
        <v>95</v>
      </c>
      <c r="D38" t="s">
        <v>96</v>
      </c>
      <c r="E38" s="7"/>
      <c r="F38" s="7"/>
      <c r="G38" s="7"/>
      <c r="H38" s="7"/>
      <c r="I38" s="7"/>
      <c r="J38" s="7"/>
      <c r="K38" s="7"/>
      <c r="L38" s="7"/>
      <c r="M38" s="7">
        <v>115</v>
      </c>
      <c r="N38" s="7"/>
      <c r="O38" s="7"/>
      <c r="P38" s="7"/>
      <c r="Q38" s="7"/>
      <c r="R38" s="7">
        <f t="shared" ref="R38:R43" si="2">SUM(E38:Q38)</f>
        <v>115</v>
      </c>
    </row>
    <row r="39" spans="1:18" x14ac:dyDescent="0.25">
      <c r="A39" s="6">
        <v>46010</v>
      </c>
      <c r="B39" t="s">
        <v>97</v>
      </c>
      <c r="C39" t="s">
        <v>98</v>
      </c>
      <c r="D39" t="s">
        <v>99</v>
      </c>
      <c r="E39" s="7">
        <v>306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>
        <v>61.2</v>
      </c>
      <c r="R39" s="7">
        <f t="shared" si="2"/>
        <v>367.2</v>
      </c>
    </row>
    <row r="40" spans="1:18" x14ac:dyDescent="0.25">
      <c r="A40" s="6">
        <v>46010</v>
      </c>
      <c r="B40" t="s">
        <v>100</v>
      </c>
      <c r="C40" t="s">
        <v>101</v>
      </c>
      <c r="D40" t="s">
        <v>102</v>
      </c>
      <c r="E40" s="7"/>
      <c r="F40" s="7"/>
      <c r="G40" s="7"/>
      <c r="H40" s="7"/>
      <c r="I40" s="7"/>
      <c r="J40" s="7"/>
      <c r="K40" s="7"/>
      <c r="L40" s="7"/>
      <c r="M40" s="7">
        <v>230</v>
      </c>
      <c r="N40" s="7"/>
      <c r="O40" s="7"/>
      <c r="P40" s="7"/>
      <c r="Q40" s="7">
        <v>46</v>
      </c>
      <c r="R40" s="7">
        <f t="shared" si="2"/>
        <v>276</v>
      </c>
    </row>
    <row r="41" spans="1:18" x14ac:dyDescent="0.25">
      <c r="A41" s="6">
        <v>46010</v>
      </c>
      <c r="B41" t="s">
        <v>103</v>
      </c>
      <c r="C41" t="s">
        <v>104</v>
      </c>
      <c r="D41" t="s">
        <v>105</v>
      </c>
      <c r="E41" s="7">
        <v>157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>
        <v>31.4</v>
      </c>
      <c r="R41" s="7">
        <f t="shared" si="2"/>
        <v>188.4</v>
      </c>
    </row>
    <row r="42" spans="1:18" x14ac:dyDescent="0.25">
      <c r="A42" s="6">
        <v>46010</v>
      </c>
      <c r="B42" t="s">
        <v>106</v>
      </c>
      <c r="C42" t="s">
        <v>107</v>
      </c>
      <c r="D42" t="s">
        <v>108</v>
      </c>
      <c r="E42" s="7"/>
      <c r="F42" s="7"/>
      <c r="G42" s="7"/>
      <c r="H42" s="7"/>
      <c r="I42" s="7">
        <v>100.95</v>
      </c>
      <c r="J42" s="7"/>
      <c r="K42" s="7"/>
      <c r="L42" s="7"/>
      <c r="M42" s="7"/>
      <c r="N42" s="7"/>
      <c r="O42" s="7"/>
      <c r="P42" s="7"/>
      <c r="Q42" s="7">
        <f>3.72+3.97</f>
        <v>7.69</v>
      </c>
      <c r="R42" s="7">
        <f t="shared" si="2"/>
        <v>108.64</v>
      </c>
    </row>
    <row r="43" spans="1:18" x14ac:dyDescent="0.25">
      <c r="A43" s="6">
        <v>46011</v>
      </c>
      <c r="B43" t="s">
        <v>109</v>
      </c>
      <c r="C43" t="s">
        <v>36</v>
      </c>
      <c r="D43" t="s">
        <v>110</v>
      </c>
      <c r="E43" s="7"/>
      <c r="F43" s="7"/>
      <c r="G43" s="7"/>
      <c r="H43" s="7"/>
      <c r="I43" s="7">
        <v>212.26</v>
      </c>
      <c r="J43" s="7"/>
      <c r="K43" s="7"/>
      <c r="L43" s="7"/>
      <c r="M43" s="7"/>
      <c r="N43" s="7"/>
      <c r="O43" s="7"/>
      <c r="P43" s="7"/>
      <c r="Q43" s="7"/>
      <c r="R43" s="7">
        <f t="shared" si="2"/>
        <v>212.26</v>
      </c>
    </row>
    <row r="44" spans="1:18" x14ac:dyDescent="0.25">
      <c r="A44" s="6">
        <v>46023</v>
      </c>
      <c r="B44" t="s">
        <v>111</v>
      </c>
      <c r="C44" t="s">
        <v>31</v>
      </c>
      <c r="D44" t="s">
        <v>112</v>
      </c>
      <c r="E44" s="7"/>
      <c r="F44" s="7">
        <v>877.59</v>
      </c>
      <c r="G44" s="7">
        <v>41.2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>
        <f>F44-G44</f>
        <v>836.39</v>
      </c>
    </row>
    <row r="45" spans="1:18" x14ac:dyDescent="0.25">
      <c r="A45" s="6">
        <v>46023</v>
      </c>
      <c r="B45" t="s">
        <v>113</v>
      </c>
      <c r="C45" t="s">
        <v>34</v>
      </c>
      <c r="D45" t="s">
        <v>112</v>
      </c>
      <c r="E45" s="7"/>
      <c r="F45" s="7">
        <v>316.25</v>
      </c>
      <c r="G45" s="7">
        <v>45.8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>
        <f>F45-G45</f>
        <v>270.45</v>
      </c>
    </row>
    <row r="46" spans="1:18" x14ac:dyDescent="0.25">
      <c r="A46" s="6">
        <v>46054</v>
      </c>
      <c r="B46" t="s">
        <v>114</v>
      </c>
      <c r="C46" t="s">
        <v>31</v>
      </c>
      <c r="D46" t="s">
        <v>115</v>
      </c>
      <c r="E46" s="7"/>
      <c r="F46" s="7">
        <v>877.59</v>
      </c>
      <c r="G46" s="7">
        <v>41.2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>
        <f>F46-G46</f>
        <v>836.39</v>
      </c>
    </row>
    <row r="47" spans="1:18" x14ac:dyDescent="0.25">
      <c r="A47" s="6">
        <v>46054</v>
      </c>
      <c r="B47" t="s">
        <v>116</v>
      </c>
      <c r="C47" t="s">
        <v>34</v>
      </c>
      <c r="D47" t="s">
        <v>115</v>
      </c>
      <c r="E47" s="7"/>
      <c r="F47" s="7">
        <v>316.25</v>
      </c>
      <c r="G47" s="7">
        <v>45.8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>
        <f>F47-G47</f>
        <v>270.45</v>
      </c>
    </row>
    <row r="48" spans="1:18" x14ac:dyDescent="0.25">
      <c r="A48" s="6">
        <v>46082</v>
      </c>
      <c r="B48" t="s">
        <v>117</v>
      </c>
      <c r="C48" t="s">
        <v>31</v>
      </c>
      <c r="D48" t="s">
        <v>118</v>
      </c>
      <c r="E48" s="7"/>
      <c r="F48" s="7">
        <v>877.59</v>
      </c>
      <c r="G48" s="7">
        <v>41.2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>
        <f>F48-G48</f>
        <v>836.39</v>
      </c>
    </row>
    <row r="49" spans="1:18" x14ac:dyDescent="0.25">
      <c r="A49" s="6">
        <v>46082</v>
      </c>
      <c r="B49" t="s">
        <v>119</v>
      </c>
      <c r="C49" t="s">
        <v>34</v>
      </c>
      <c r="D49" t="s">
        <v>118</v>
      </c>
      <c r="E49" s="7"/>
      <c r="F49" s="7">
        <v>316.25</v>
      </c>
      <c r="G49" s="7">
        <v>45.8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>
        <f>F49-G49</f>
        <v>270.45</v>
      </c>
    </row>
    <row r="50" spans="1:18" x14ac:dyDescent="0.25">
      <c r="A50" s="6">
        <v>46091</v>
      </c>
      <c r="B50" t="s">
        <v>120</v>
      </c>
      <c r="C50" t="s">
        <v>121</v>
      </c>
      <c r="D50" t="s">
        <v>122</v>
      </c>
      <c r="E50" s="7"/>
      <c r="F50" s="7"/>
      <c r="G50" s="7"/>
      <c r="H50" s="7"/>
      <c r="I50" s="7">
        <v>305.7</v>
      </c>
      <c r="J50" s="7"/>
      <c r="K50" s="7"/>
      <c r="L50" s="7"/>
      <c r="M50" s="7"/>
      <c r="N50" s="7"/>
      <c r="O50" s="7"/>
      <c r="P50" s="7"/>
      <c r="Q50" s="7"/>
      <c r="R50" s="7">
        <f t="shared" ref="R50:R51" si="3">SUM(E50:Q50)</f>
        <v>305.7</v>
      </c>
    </row>
    <row r="51" spans="1:18" x14ac:dyDescent="0.25">
      <c r="A51" s="6">
        <v>46091</v>
      </c>
      <c r="B51" t="s">
        <v>123</v>
      </c>
      <c r="C51" t="s">
        <v>31</v>
      </c>
      <c r="D51" t="s">
        <v>124</v>
      </c>
      <c r="E51" s="7"/>
      <c r="F51" s="7"/>
      <c r="G51" s="7"/>
      <c r="H51" s="7"/>
      <c r="I51" s="7">
        <v>118.99</v>
      </c>
      <c r="J51" s="7"/>
      <c r="K51" s="7"/>
      <c r="L51" s="7"/>
      <c r="M51" s="7"/>
      <c r="N51" s="7"/>
      <c r="O51" s="7"/>
      <c r="P51" s="7"/>
      <c r="Q51" s="7"/>
      <c r="R51" s="7">
        <f t="shared" si="3"/>
        <v>118.99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2026-05-24T13:38:35Z</dcterms:created>
  <dcterms:modified xsi:type="dcterms:W3CDTF">2026-05-24T13:51:26Z</dcterms:modified>
</cp:coreProperties>
</file>