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udit files\2023 AGAR\"/>
    </mc:Choice>
  </mc:AlternateContent>
  <xr:revisionPtr revIDLastSave="0" documentId="13_ncr:1_{6D25061A-3629-4362-934B-357F2895ED51}" xr6:coauthVersionLast="47" xr6:coauthVersionMax="47" xr10:uidLastSave="{00000000-0000-0000-0000-000000000000}"/>
  <bookViews>
    <workbookView xWindow="-120" yWindow="-120" windowWidth="20730" windowHeight="11160" xr2:uid="{08B5EBF7-FEFE-401B-BC9B-47829F7682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3" i="1" l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R27" i="1"/>
  <c r="N27" i="1"/>
  <c r="S26" i="1"/>
  <c r="S25" i="1"/>
  <c r="S24" i="1"/>
  <c r="S23" i="1"/>
  <c r="S22" i="1"/>
  <c r="S21" i="1"/>
  <c r="S20" i="1"/>
  <c r="S19" i="1"/>
  <c r="R18" i="1"/>
  <c r="S18" i="1" s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27" i="1" l="1"/>
</calcChain>
</file>

<file path=xl/sharedStrings.xml><?xml version="1.0" encoding="utf-8"?>
<sst xmlns="http://schemas.openxmlformats.org/spreadsheetml/2006/main" count="117" uniqueCount="88">
  <si>
    <t>Salary March 22 and backpay</t>
  </si>
  <si>
    <t>Chq no.</t>
  </si>
  <si>
    <t>Minute No.</t>
  </si>
  <si>
    <t>Voucher No.</t>
  </si>
  <si>
    <t>Paid to</t>
  </si>
  <si>
    <t>Description</t>
  </si>
  <si>
    <t xml:space="preserve">Playing Field </t>
  </si>
  <si>
    <t>Staff salary</t>
  </si>
  <si>
    <t>Staff expenses</t>
  </si>
  <si>
    <t>Miscellaneous</t>
  </si>
  <si>
    <t xml:space="preserve">Grass Cutting </t>
  </si>
  <si>
    <t>Village Green</t>
  </si>
  <si>
    <t>Donations</t>
  </si>
  <si>
    <t>S 137</t>
  </si>
  <si>
    <t>Neighbourhood</t>
  </si>
  <si>
    <t>Free</t>
  </si>
  <si>
    <t>Petty Cash</t>
  </si>
  <si>
    <t>VAT</t>
  </si>
  <si>
    <t>Gross</t>
  </si>
  <si>
    <t>Tennis Court</t>
  </si>
  <si>
    <t>mileage</t>
  </si>
  <si>
    <t>Admin</t>
  </si>
  <si>
    <t>Spraying</t>
  </si>
  <si>
    <t>Telephone Box</t>
  </si>
  <si>
    <t>Subscriptions</t>
  </si>
  <si>
    <t>Plan</t>
  </si>
  <si>
    <t>Resource</t>
  </si>
  <si>
    <t>Deposits/ Fees</t>
  </si>
  <si>
    <t>Play Equipment</t>
  </si>
  <si>
    <t>Repair &amp; Maint</t>
  </si>
  <si>
    <t>April 2022 salary</t>
  </si>
  <si>
    <t>Green Grass Contracting</t>
  </si>
  <si>
    <t>Grass cuts 1/4 &amp; 21/4</t>
  </si>
  <si>
    <t>Churchyard</t>
  </si>
  <si>
    <t>Saxon Way</t>
  </si>
  <si>
    <t>BHIB Ltd</t>
  </si>
  <si>
    <t>Annual Insurance Premium</t>
  </si>
  <si>
    <t>Groundwork UK</t>
  </si>
  <si>
    <t>End of grant refund</t>
  </si>
  <si>
    <t>Village Venture</t>
  </si>
  <si>
    <t>Print cost</t>
  </si>
  <si>
    <t>May 2022 salary</t>
  </si>
  <si>
    <t>Mr Christopher Frith</t>
  </si>
  <si>
    <t>3s a Crowd Band</t>
  </si>
  <si>
    <t>Lincoln &amp; District Model Engineering Society</t>
  </si>
  <si>
    <t>Jubilee train</t>
  </si>
  <si>
    <t>S Jacklin</t>
  </si>
  <si>
    <t>Reimbursement Jubilee costs</t>
  </si>
  <si>
    <t>R Mason</t>
  </si>
  <si>
    <t>Bouncy Castle</t>
  </si>
  <si>
    <t>June 2022 salary</t>
  </si>
  <si>
    <t>Grass cuts inv 2765/ 2741</t>
  </si>
  <si>
    <t>Playing field</t>
  </si>
  <si>
    <t>Footpaths</t>
  </si>
  <si>
    <t>Nicholsons</t>
  </si>
  <si>
    <t xml:space="preserve">Professional fees </t>
  </si>
  <si>
    <t>July 2022 salary</t>
  </si>
  <si>
    <t>Openplan Consultants</t>
  </si>
  <si>
    <t>Neighbourhood plan fees</t>
  </si>
  <si>
    <t>August 2022 salary</t>
  </si>
  <si>
    <t>Kompan Ltd</t>
  </si>
  <si>
    <t>Play Area final payment</t>
  </si>
  <si>
    <t>September 2022 salary</t>
  </si>
  <si>
    <t>Grass cuts24/8, 13/9, 28/7</t>
  </si>
  <si>
    <t>EPM Ltd</t>
  </si>
  <si>
    <t>Pest control</t>
  </si>
  <si>
    <t>PKF Littlejohn LLP</t>
  </si>
  <si>
    <t>External Audit fee</t>
  </si>
  <si>
    <t>Wel medical Ltd</t>
  </si>
  <si>
    <t>Defibrillator batteries</t>
  </si>
  <si>
    <t>Salary October 2022</t>
  </si>
  <si>
    <t>Lincolnshire County Council</t>
  </si>
  <si>
    <t>Photocopy costs</t>
  </si>
  <si>
    <t>Salary November 2022</t>
  </si>
  <si>
    <t>W&amp;AC Rose (Farms) Ltd</t>
  </si>
  <si>
    <t>Christmas Tree</t>
  </si>
  <si>
    <t>Salary December 2022</t>
  </si>
  <si>
    <t>Hedge cut</t>
  </si>
  <si>
    <t>Elite Pest Management</t>
  </si>
  <si>
    <t>Scottish Widows General Fund</t>
  </si>
  <si>
    <t>Transfer</t>
  </si>
  <si>
    <t>Salary January 2023</t>
  </si>
  <si>
    <t>Earth Anchors Ltd</t>
  </si>
  <si>
    <t>New bins</t>
  </si>
  <si>
    <t>Salary February 2023</t>
  </si>
  <si>
    <t>LALC</t>
  </si>
  <si>
    <t>Membership 23/24</t>
  </si>
  <si>
    <t>Training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</si>
</sst>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4F38-3D97-42FA-B3B3-0CD3947EB6E4}">
  <dimension ref="B1:S63"/>
  <sheetViews>
    <sheetView tabSelected="1" workbookViewId="0">
      <selection activeCell="E67" sqref="E67"/>
    </sheetView>
  </sheetViews>
  <sheetFormatPr defaultRowHeight="15" x14ac:dyDescent="0.25"/>
  <cols>
    <col min="5" max="5" width="22.5703125" bestFit="1" customWidth="1"/>
    <col min="6" max="6" width="26.42578125" bestFit="1" customWidth="1"/>
    <col min="7" max="7" width="15.42578125" bestFit="1" customWidth="1"/>
    <col min="8" max="8" width="11.140625" bestFit="1" customWidth="1"/>
    <col min="12" max="12" width="15" bestFit="1" customWidth="1"/>
    <col min="13" max="13" width="13.28515625" bestFit="1" customWidth="1"/>
    <col min="17" max="17" width="11" customWidth="1"/>
    <col min="19" max="19" width="11.5703125" customWidth="1"/>
  </cols>
  <sheetData>
    <row r="1" spans="2:19" x14ac:dyDescent="0.25"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2:19" x14ac:dyDescent="0.25">
      <c r="B2" s="2"/>
      <c r="C2" s="2"/>
      <c r="D2" s="2"/>
      <c r="E2" s="2"/>
      <c r="F2" s="2"/>
      <c r="G2" s="2" t="s">
        <v>19</v>
      </c>
      <c r="H2" s="2"/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/>
      <c r="O2" s="2" t="s">
        <v>25</v>
      </c>
      <c r="P2" s="2" t="s">
        <v>26</v>
      </c>
      <c r="Q2" s="2" t="s">
        <v>27</v>
      </c>
      <c r="R2" s="2"/>
      <c r="S2" s="2"/>
    </row>
    <row r="3" spans="2:19" x14ac:dyDescent="0.25">
      <c r="B3" s="2"/>
      <c r="C3" s="2"/>
      <c r="D3" s="2"/>
      <c r="E3" s="2"/>
      <c r="F3" s="2"/>
      <c r="G3" s="2" t="s">
        <v>28</v>
      </c>
      <c r="H3" s="2"/>
      <c r="I3" s="2"/>
      <c r="J3" s="2"/>
      <c r="K3" s="2"/>
      <c r="L3" s="2" t="s">
        <v>29</v>
      </c>
      <c r="M3" s="2"/>
      <c r="N3" s="2"/>
      <c r="O3" s="2"/>
      <c r="P3" s="2"/>
      <c r="Q3" s="2"/>
      <c r="R3" s="2"/>
      <c r="S3" s="2"/>
    </row>
    <row r="4" spans="2:19" x14ac:dyDescent="0.25">
      <c r="B4">
        <v>101775</v>
      </c>
      <c r="F4" t="s">
        <v>0</v>
      </c>
      <c r="G4" s="1"/>
      <c r="H4" s="1">
        <v>826.46</v>
      </c>
      <c r="I4" s="1"/>
      <c r="J4" s="1"/>
      <c r="K4" s="1"/>
      <c r="L4" s="1"/>
      <c r="M4" s="1"/>
      <c r="N4" s="1"/>
      <c r="O4" s="1"/>
      <c r="P4" s="1"/>
      <c r="Q4" s="1"/>
      <c r="R4" s="1"/>
      <c r="S4" s="1">
        <f t="shared" ref="S4:S5" si="0">SUM(G4:R4)</f>
        <v>826.46</v>
      </c>
    </row>
    <row r="5" spans="2:19" x14ac:dyDescent="0.25">
      <c r="B5">
        <v>101776</v>
      </c>
      <c r="F5" t="s">
        <v>0</v>
      </c>
      <c r="G5" s="1"/>
      <c r="H5" s="1">
        <v>315.25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f t="shared" si="0"/>
        <v>315.25</v>
      </c>
    </row>
    <row r="6" spans="2:19" x14ac:dyDescent="0.25">
      <c r="B6">
        <v>101777</v>
      </c>
      <c r="F6" t="s">
        <v>30</v>
      </c>
      <c r="G6" s="1"/>
      <c r="H6" s="1">
        <v>683.41</v>
      </c>
      <c r="I6" s="1"/>
      <c r="J6" s="1"/>
      <c r="K6" s="1"/>
      <c r="L6" s="1"/>
      <c r="M6" s="1"/>
      <c r="N6" s="1"/>
      <c r="O6" s="1"/>
      <c r="P6" s="1"/>
      <c r="Q6" s="1"/>
      <c r="R6" s="1"/>
      <c r="S6" s="1">
        <f>SUM(G6:R6)</f>
        <v>683.41</v>
      </c>
    </row>
    <row r="7" spans="2:19" x14ac:dyDescent="0.25">
      <c r="B7">
        <v>101778</v>
      </c>
      <c r="F7" t="s">
        <v>30</v>
      </c>
      <c r="G7" s="1"/>
      <c r="H7" s="1">
        <v>238.25</v>
      </c>
      <c r="I7" s="1"/>
      <c r="J7" s="1"/>
      <c r="K7" s="1"/>
      <c r="L7" s="1"/>
      <c r="M7" s="1"/>
      <c r="N7" s="1"/>
      <c r="O7" s="1"/>
      <c r="P7" s="1"/>
      <c r="Q7" s="1"/>
      <c r="R7" s="1"/>
      <c r="S7" s="1">
        <f t="shared" ref="S7:S12" si="1">SUM(G7:R7)</f>
        <v>238.25</v>
      </c>
    </row>
    <row r="8" spans="2:19" x14ac:dyDescent="0.25">
      <c r="B8">
        <v>101781</v>
      </c>
      <c r="E8" t="s">
        <v>31</v>
      </c>
      <c r="F8" t="s">
        <v>32</v>
      </c>
      <c r="G8" s="1" t="s">
        <v>6</v>
      </c>
      <c r="H8" s="1"/>
      <c r="I8" s="1"/>
      <c r="J8" s="1"/>
      <c r="K8" s="1">
        <v>426</v>
      </c>
      <c r="L8" s="1"/>
      <c r="M8" s="1"/>
      <c r="N8" s="1"/>
      <c r="O8" s="1"/>
      <c r="P8" s="1"/>
      <c r="Q8" s="1"/>
      <c r="R8" s="1">
        <v>85.2</v>
      </c>
      <c r="S8" s="1">
        <f t="shared" si="1"/>
        <v>511.2</v>
      </c>
    </row>
    <row r="9" spans="2:19" x14ac:dyDescent="0.25">
      <c r="G9" s="1" t="s">
        <v>33</v>
      </c>
      <c r="H9" s="1"/>
      <c r="I9" s="1"/>
      <c r="J9" s="1"/>
      <c r="K9" s="1">
        <v>156</v>
      </c>
      <c r="L9" s="1"/>
      <c r="M9" s="1"/>
      <c r="N9" s="1"/>
      <c r="O9" s="1"/>
      <c r="P9" s="1"/>
      <c r="Q9" s="1"/>
      <c r="R9" s="1">
        <v>31.2</v>
      </c>
      <c r="S9" s="1">
        <f t="shared" si="1"/>
        <v>187.2</v>
      </c>
    </row>
    <row r="10" spans="2:19" x14ac:dyDescent="0.25">
      <c r="G10" t="s">
        <v>34</v>
      </c>
      <c r="J10" s="1"/>
      <c r="K10" s="1">
        <v>42</v>
      </c>
      <c r="L10" s="1"/>
      <c r="M10" s="1"/>
      <c r="N10" s="1"/>
      <c r="O10" s="1"/>
      <c r="P10" s="1"/>
      <c r="Q10" s="1"/>
      <c r="R10" s="1">
        <v>8.4</v>
      </c>
      <c r="S10" s="1">
        <f t="shared" si="1"/>
        <v>50.4</v>
      </c>
    </row>
    <row r="11" spans="2:19" x14ac:dyDescent="0.25">
      <c r="B11">
        <v>101785</v>
      </c>
      <c r="E11" t="s">
        <v>37</v>
      </c>
      <c r="F11" t="s">
        <v>38</v>
      </c>
      <c r="J11" s="1"/>
      <c r="K11" s="1"/>
      <c r="L11" s="1"/>
      <c r="M11" s="1"/>
      <c r="N11" s="1"/>
      <c r="O11" s="1">
        <v>2200</v>
      </c>
      <c r="P11" s="1"/>
      <c r="Q11" s="1"/>
      <c r="R11" s="1"/>
      <c r="S11" s="1">
        <f t="shared" si="1"/>
        <v>2200</v>
      </c>
    </row>
    <row r="12" spans="2:19" x14ac:dyDescent="0.25">
      <c r="B12">
        <v>101786</v>
      </c>
      <c r="E12" t="s">
        <v>39</v>
      </c>
      <c r="F12" t="s">
        <v>40</v>
      </c>
      <c r="J12" s="1">
        <v>220</v>
      </c>
      <c r="K12" s="1"/>
      <c r="L12" s="1"/>
      <c r="M12" s="1"/>
      <c r="N12" s="1"/>
      <c r="O12" s="1"/>
      <c r="P12" s="1"/>
      <c r="Q12" s="1"/>
      <c r="R12" s="1"/>
      <c r="S12" s="1">
        <f t="shared" si="1"/>
        <v>220</v>
      </c>
    </row>
    <row r="13" spans="2:19" x14ac:dyDescent="0.25">
      <c r="B13">
        <v>101787</v>
      </c>
      <c r="E13" t="s">
        <v>35</v>
      </c>
      <c r="F13" t="s">
        <v>36</v>
      </c>
      <c r="G13" s="1"/>
      <c r="H13" s="1"/>
      <c r="I13" s="1"/>
      <c r="J13" s="1">
        <v>633.6</v>
      </c>
      <c r="K13" s="1"/>
      <c r="L13" s="1"/>
      <c r="M13" s="1"/>
      <c r="N13" s="1"/>
      <c r="O13" s="1"/>
      <c r="P13" s="1"/>
      <c r="Q13" s="1"/>
      <c r="R13" s="1"/>
      <c r="S13" s="1">
        <f>SUM(G13:R13)</f>
        <v>633.6</v>
      </c>
    </row>
    <row r="14" spans="2:19" x14ac:dyDescent="0.25">
      <c r="B14">
        <v>101788</v>
      </c>
      <c r="F14" t="s">
        <v>41</v>
      </c>
      <c r="G14" s="1"/>
      <c r="H14" s="1">
        <v>683.41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>
        <f t="shared" ref="S14:S18" si="2">SUM(G14:R14)</f>
        <v>683.41</v>
      </c>
    </row>
    <row r="15" spans="2:19" x14ac:dyDescent="0.25">
      <c r="B15">
        <v>101789</v>
      </c>
      <c r="F15" t="s">
        <v>41</v>
      </c>
      <c r="G15" s="1"/>
      <c r="H15" s="1">
        <v>238.25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f t="shared" si="2"/>
        <v>238.25</v>
      </c>
    </row>
    <row r="16" spans="2:19" x14ac:dyDescent="0.25">
      <c r="B16">
        <v>101792</v>
      </c>
      <c r="E16" t="s">
        <v>42</v>
      </c>
      <c r="F16" t="s">
        <v>43</v>
      </c>
      <c r="G16" s="1"/>
      <c r="H16" s="1"/>
      <c r="I16" s="1"/>
      <c r="J16" s="1"/>
      <c r="K16" s="1"/>
      <c r="L16" s="1"/>
      <c r="M16" s="1"/>
      <c r="N16" s="1">
        <v>100</v>
      </c>
      <c r="O16" s="1"/>
      <c r="P16" s="1"/>
      <c r="Q16" s="1"/>
      <c r="R16" s="1"/>
      <c r="S16" s="1">
        <f t="shared" si="2"/>
        <v>100</v>
      </c>
    </row>
    <row r="17" spans="2:19" x14ac:dyDescent="0.25">
      <c r="B17">
        <v>101793</v>
      </c>
      <c r="E17" t="s">
        <v>44</v>
      </c>
      <c r="F17" t="s">
        <v>45</v>
      </c>
      <c r="J17" s="1"/>
      <c r="K17" s="1"/>
      <c r="L17" s="1"/>
      <c r="M17" s="1"/>
      <c r="N17" s="1">
        <v>150</v>
      </c>
      <c r="O17" s="1"/>
      <c r="P17" s="1"/>
      <c r="Q17" s="1"/>
      <c r="R17" s="1"/>
      <c r="S17" s="1">
        <f t="shared" si="2"/>
        <v>150</v>
      </c>
    </row>
    <row r="18" spans="2:19" x14ac:dyDescent="0.25">
      <c r="B18">
        <v>101798</v>
      </c>
      <c r="E18" t="s">
        <v>46</v>
      </c>
      <c r="F18" t="s">
        <v>47</v>
      </c>
      <c r="J18" s="1"/>
      <c r="K18" s="1"/>
      <c r="L18" s="1"/>
      <c r="M18" s="1"/>
      <c r="N18" s="1">
        <v>1074.6099999999999</v>
      </c>
      <c r="O18" s="1"/>
      <c r="P18" s="1"/>
      <c r="Q18" s="1"/>
      <c r="R18" s="1">
        <f>8.08+1.9+3.93+82.16</f>
        <v>96.07</v>
      </c>
      <c r="S18" s="1">
        <f t="shared" si="2"/>
        <v>1170.6799999999998</v>
      </c>
    </row>
    <row r="19" spans="2:19" x14ac:dyDescent="0.25">
      <c r="B19">
        <v>101797</v>
      </c>
      <c r="E19" t="s">
        <v>48</v>
      </c>
      <c r="F19" t="s">
        <v>49</v>
      </c>
      <c r="G19" s="1"/>
      <c r="H19" s="1"/>
      <c r="I19" s="1"/>
      <c r="J19" s="1"/>
      <c r="K19" s="1"/>
      <c r="L19" s="1"/>
      <c r="M19" s="1"/>
      <c r="N19" s="1">
        <v>279</v>
      </c>
      <c r="O19" s="1"/>
      <c r="P19" s="1"/>
      <c r="Q19" s="1"/>
      <c r="R19" s="1"/>
      <c r="S19" s="1">
        <f>SUM(G19:R19)</f>
        <v>279</v>
      </c>
    </row>
    <row r="20" spans="2:19" x14ac:dyDescent="0.25">
      <c r="B20">
        <v>101799</v>
      </c>
      <c r="F20" t="s">
        <v>50</v>
      </c>
      <c r="G20" s="1"/>
      <c r="H20" s="1">
        <v>683.41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>
        <f t="shared" ref="S20:S27" si="3">SUM(G20:R20)</f>
        <v>683.41</v>
      </c>
    </row>
    <row r="21" spans="2:19" x14ac:dyDescent="0.25">
      <c r="B21">
        <v>101800</v>
      </c>
      <c r="F21" t="s">
        <v>50</v>
      </c>
      <c r="G21" s="1"/>
      <c r="H21" s="1">
        <v>238.25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>
        <f t="shared" si="3"/>
        <v>238.25</v>
      </c>
    </row>
    <row r="22" spans="2:19" x14ac:dyDescent="0.25">
      <c r="B22">
        <v>101801</v>
      </c>
      <c r="E22" t="s">
        <v>31</v>
      </c>
      <c r="F22" t="s">
        <v>51</v>
      </c>
      <c r="G22" s="1"/>
      <c r="H22" s="1"/>
      <c r="I22" s="1" t="s">
        <v>33</v>
      </c>
      <c r="J22" s="1"/>
      <c r="K22" s="1">
        <v>312</v>
      </c>
      <c r="L22" s="1"/>
      <c r="M22" s="1"/>
      <c r="N22" s="1"/>
      <c r="O22" s="1"/>
      <c r="P22" s="1"/>
      <c r="Q22" s="1"/>
      <c r="R22" s="1">
        <v>62.4</v>
      </c>
      <c r="S22" s="1">
        <f t="shared" si="3"/>
        <v>374.4</v>
      </c>
    </row>
    <row r="23" spans="2:19" x14ac:dyDescent="0.25">
      <c r="G23" s="1"/>
      <c r="H23" s="1"/>
      <c r="I23" s="1" t="s">
        <v>34</v>
      </c>
      <c r="J23" s="1"/>
      <c r="K23" s="1">
        <v>84</v>
      </c>
      <c r="L23" s="1"/>
      <c r="M23" s="1"/>
      <c r="N23" s="1"/>
      <c r="O23" s="1"/>
      <c r="P23" s="1"/>
      <c r="Q23" s="1"/>
      <c r="R23" s="1">
        <v>16.8</v>
      </c>
      <c r="S23" s="1">
        <f t="shared" si="3"/>
        <v>100.8</v>
      </c>
    </row>
    <row r="24" spans="2:19" x14ac:dyDescent="0.25">
      <c r="G24" s="1"/>
      <c r="H24" s="1"/>
      <c r="I24" s="1" t="s">
        <v>52</v>
      </c>
      <c r="J24" s="1"/>
      <c r="K24" s="1">
        <v>852</v>
      </c>
      <c r="L24" s="1"/>
      <c r="M24" s="1"/>
      <c r="N24" s="1"/>
      <c r="O24" s="1"/>
      <c r="P24" s="1"/>
      <c r="Q24" s="1"/>
      <c r="R24" s="1">
        <v>170.4</v>
      </c>
      <c r="S24" s="1">
        <f t="shared" si="3"/>
        <v>1022.4</v>
      </c>
    </row>
    <row r="25" spans="2:19" x14ac:dyDescent="0.25">
      <c r="I25" s="1" t="s">
        <v>53</v>
      </c>
      <c r="J25" s="1"/>
      <c r="K25" s="1">
        <v>148.5</v>
      </c>
      <c r="L25" s="1"/>
      <c r="M25" s="1"/>
      <c r="N25" s="1"/>
      <c r="O25" s="1"/>
      <c r="P25" s="1"/>
      <c r="Q25" s="1"/>
      <c r="R25" s="1">
        <v>29.7</v>
      </c>
      <c r="S25" s="1">
        <f t="shared" si="3"/>
        <v>178.2</v>
      </c>
    </row>
    <row r="26" spans="2:19" x14ac:dyDescent="0.25">
      <c r="B26">
        <v>101802</v>
      </c>
      <c r="E26" t="s">
        <v>54</v>
      </c>
      <c r="F26" t="s">
        <v>55</v>
      </c>
      <c r="J26" s="1">
        <v>675</v>
      </c>
      <c r="K26" s="1"/>
      <c r="L26" s="1"/>
      <c r="M26" s="1"/>
      <c r="N26" s="1"/>
      <c r="O26" s="1"/>
      <c r="P26" s="1"/>
      <c r="Q26" s="1"/>
      <c r="R26" s="1">
        <v>135</v>
      </c>
      <c r="S26" s="1">
        <f t="shared" si="3"/>
        <v>810</v>
      </c>
    </row>
    <row r="27" spans="2:19" x14ac:dyDescent="0.25">
      <c r="B27">
        <v>101806</v>
      </c>
      <c r="E27" t="s">
        <v>46</v>
      </c>
      <c r="F27" t="s">
        <v>47</v>
      </c>
      <c r="J27" s="1"/>
      <c r="K27" s="1"/>
      <c r="L27" s="1"/>
      <c r="M27" s="1"/>
      <c r="N27" s="1">
        <f>5.99+2.29+5.79+72.74+5.3+13.33+129.42+26.5</f>
        <v>261.36</v>
      </c>
      <c r="O27" s="1"/>
      <c r="P27" s="1"/>
      <c r="Q27" s="1"/>
      <c r="R27" s="1">
        <f>0.46+1.16+14.55+2.66+25.88</f>
        <v>44.71</v>
      </c>
      <c r="S27" s="1">
        <f t="shared" si="3"/>
        <v>306.07</v>
      </c>
    </row>
    <row r="28" spans="2:19" x14ac:dyDescent="0.25">
      <c r="B28">
        <v>101808</v>
      </c>
      <c r="F28" t="s">
        <v>56</v>
      </c>
      <c r="G28" s="1"/>
      <c r="H28" s="1">
        <v>683.41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SUM(G28:R28)</f>
        <v>683.41</v>
      </c>
    </row>
    <row r="29" spans="2:19" x14ac:dyDescent="0.25">
      <c r="B29">
        <v>101809</v>
      </c>
      <c r="F29" t="s">
        <v>56</v>
      </c>
      <c r="G29" s="1"/>
      <c r="H29" s="1">
        <v>238.25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>SUM(G29:R29)</f>
        <v>238.25</v>
      </c>
    </row>
    <row r="30" spans="2:19" x14ac:dyDescent="0.25">
      <c r="B30">
        <v>101810</v>
      </c>
      <c r="E30" t="s">
        <v>57</v>
      </c>
      <c r="F30" t="s">
        <v>58</v>
      </c>
      <c r="K30" s="1"/>
      <c r="L30" s="1"/>
      <c r="M30" s="1"/>
      <c r="N30" s="1"/>
      <c r="O30" s="1">
        <v>1400</v>
      </c>
      <c r="P30" s="1"/>
      <c r="Q30" s="1"/>
      <c r="R30" s="1">
        <v>280</v>
      </c>
      <c r="S30" s="1">
        <f>SUM(G30:R30)</f>
        <v>1680</v>
      </c>
    </row>
    <row r="31" spans="2:19" x14ac:dyDescent="0.25">
      <c r="B31">
        <v>101811</v>
      </c>
      <c r="F31" t="s">
        <v>59</v>
      </c>
      <c r="G31" s="1"/>
      <c r="H31" s="1">
        <v>683.41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>SUM(G31:R31)</f>
        <v>683.41</v>
      </c>
    </row>
    <row r="32" spans="2:19" x14ac:dyDescent="0.25">
      <c r="B32">
        <v>101812</v>
      </c>
      <c r="F32" t="s">
        <v>59</v>
      </c>
      <c r="G32" s="1"/>
      <c r="H32" s="1">
        <v>238.25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>SUM(G32:R32)</f>
        <v>238.25</v>
      </c>
    </row>
    <row r="33" spans="2:19" x14ac:dyDescent="0.25">
      <c r="B33">
        <v>101815</v>
      </c>
      <c r="F33" t="s">
        <v>62</v>
      </c>
      <c r="G33" s="1"/>
      <c r="H33" s="1">
        <v>683.41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>SUM(G33:R33)</f>
        <v>683.41</v>
      </c>
    </row>
    <row r="34" spans="2:19" x14ac:dyDescent="0.25">
      <c r="B34">
        <v>101816</v>
      </c>
      <c r="F34" t="s">
        <v>62</v>
      </c>
      <c r="G34" s="1"/>
      <c r="H34" s="1">
        <v>238.25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f>SUM(G34:R34)</f>
        <v>238.25</v>
      </c>
    </row>
    <row r="35" spans="2:19" x14ac:dyDescent="0.25">
      <c r="B35">
        <v>101817</v>
      </c>
      <c r="E35" t="s">
        <v>31</v>
      </c>
      <c r="F35" t="s">
        <v>63</v>
      </c>
      <c r="G35" t="s">
        <v>6</v>
      </c>
      <c r="J35" s="1"/>
      <c r="K35" s="1">
        <v>669</v>
      </c>
      <c r="L35" s="1"/>
      <c r="M35" s="1"/>
      <c r="N35" s="1"/>
      <c r="O35" s="1"/>
      <c r="P35" s="1"/>
      <c r="Q35" s="1"/>
      <c r="R35" s="1">
        <v>133.80000000000001</v>
      </c>
      <c r="S35" s="1">
        <f>SUM(G35:R35)</f>
        <v>802.8</v>
      </c>
    </row>
    <row r="36" spans="2:19" x14ac:dyDescent="0.25">
      <c r="G36" s="1" t="s">
        <v>33</v>
      </c>
      <c r="H36" s="1"/>
      <c r="I36" s="1"/>
      <c r="J36" s="1"/>
      <c r="K36" s="1">
        <v>234</v>
      </c>
      <c r="L36" s="1"/>
      <c r="M36" s="1"/>
      <c r="N36" s="1"/>
      <c r="O36" s="1"/>
      <c r="P36" s="1"/>
      <c r="Q36" s="1"/>
      <c r="R36" s="1">
        <v>46.8</v>
      </c>
      <c r="S36" s="1">
        <f t="shared" ref="S36:S41" si="4">SUM(G36:R36)</f>
        <v>280.8</v>
      </c>
    </row>
    <row r="37" spans="2:19" x14ac:dyDescent="0.25">
      <c r="G37" t="s">
        <v>34</v>
      </c>
      <c r="I37" s="1"/>
      <c r="J37" s="1"/>
      <c r="K37" s="1">
        <v>63</v>
      </c>
      <c r="L37" s="1"/>
      <c r="M37" s="1"/>
      <c r="N37" s="1"/>
      <c r="O37" s="1"/>
      <c r="P37" s="1"/>
      <c r="Q37" s="1"/>
      <c r="R37" s="1">
        <v>12.6</v>
      </c>
      <c r="S37" s="1">
        <f t="shared" si="4"/>
        <v>75.599999999999994</v>
      </c>
    </row>
    <row r="38" spans="2:19" x14ac:dyDescent="0.25">
      <c r="B38">
        <v>101820</v>
      </c>
      <c r="E38" t="s">
        <v>64</v>
      </c>
      <c r="F38" t="s">
        <v>65</v>
      </c>
      <c r="G38">
        <v>100</v>
      </c>
      <c r="J38" s="1"/>
      <c r="K38" s="1"/>
      <c r="L38" s="1"/>
      <c r="M38" s="1"/>
      <c r="N38" s="1"/>
      <c r="O38" s="1"/>
      <c r="P38" s="1"/>
      <c r="Q38" s="1"/>
      <c r="R38" s="1">
        <v>20</v>
      </c>
      <c r="S38" s="1">
        <f t="shared" si="4"/>
        <v>120</v>
      </c>
    </row>
    <row r="39" spans="2:19" x14ac:dyDescent="0.25">
      <c r="B39">
        <v>101821</v>
      </c>
      <c r="E39" t="s">
        <v>66</v>
      </c>
      <c r="F39" t="s">
        <v>67</v>
      </c>
      <c r="J39" s="1">
        <v>200</v>
      </c>
      <c r="K39" s="1"/>
      <c r="L39" s="1"/>
      <c r="M39" s="1"/>
      <c r="N39" s="1"/>
      <c r="O39" s="1"/>
      <c r="P39" s="1"/>
      <c r="Q39" s="1"/>
      <c r="R39" s="1">
        <v>40</v>
      </c>
      <c r="S39" s="1">
        <f t="shared" si="4"/>
        <v>240</v>
      </c>
    </row>
    <row r="40" spans="2:19" x14ac:dyDescent="0.25">
      <c r="B40">
        <v>101823</v>
      </c>
      <c r="E40" t="s">
        <v>68</v>
      </c>
      <c r="F40" t="s">
        <v>69</v>
      </c>
      <c r="J40" s="1">
        <v>340</v>
      </c>
      <c r="K40" s="1"/>
      <c r="L40" s="1"/>
      <c r="M40" s="1"/>
      <c r="N40" s="1"/>
      <c r="O40" s="1"/>
      <c r="P40" s="1"/>
      <c r="Q40" s="1"/>
      <c r="R40" s="1">
        <v>68</v>
      </c>
      <c r="S40" s="1">
        <f t="shared" si="4"/>
        <v>408</v>
      </c>
    </row>
    <row r="41" spans="2:19" x14ac:dyDescent="0.25">
      <c r="B41">
        <v>101824</v>
      </c>
      <c r="E41" t="s">
        <v>60</v>
      </c>
      <c r="F41" t="s">
        <v>61</v>
      </c>
      <c r="G41">
        <v>26911.41</v>
      </c>
      <c r="J41" s="1"/>
      <c r="K41" s="1"/>
      <c r="L41" s="1"/>
      <c r="M41" s="1"/>
      <c r="N41" s="1"/>
      <c r="O41" s="1"/>
      <c r="P41" s="1"/>
      <c r="Q41" s="1"/>
      <c r="R41" s="1">
        <v>20023.37</v>
      </c>
      <c r="S41" s="1">
        <f t="shared" si="4"/>
        <v>46934.78</v>
      </c>
    </row>
    <row r="42" spans="2:19" x14ac:dyDescent="0.25">
      <c r="B42">
        <v>101825</v>
      </c>
      <c r="F42" t="s">
        <v>70</v>
      </c>
      <c r="G42" s="1"/>
      <c r="H42" s="1">
        <v>683.41</v>
      </c>
      <c r="I42" s="3"/>
      <c r="K42" s="1"/>
      <c r="L42" s="1"/>
      <c r="M42" s="1"/>
      <c r="N42" s="1"/>
      <c r="O42" s="1"/>
      <c r="P42" s="1"/>
      <c r="Q42" s="1"/>
      <c r="R42" s="1"/>
      <c r="S42" s="1">
        <f t="shared" ref="S42:S63" si="5">SUM(G42:R42)</f>
        <v>683.41</v>
      </c>
    </row>
    <row r="43" spans="2:19" x14ac:dyDescent="0.25">
      <c r="B43">
        <v>101826</v>
      </c>
      <c r="F43" t="s">
        <v>70</v>
      </c>
      <c r="G43" s="1"/>
      <c r="H43" s="1">
        <v>276.37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f t="shared" si="5"/>
        <v>276.37</v>
      </c>
    </row>
    <row r="44" spans="2:19" x14ac:dyDescent="0.25">
      <c r="B44">
        <v>101828</v>
      </c>
      <c r="E44" t="s">
        <v>71</v>
      </c>
      <c r="F44" t="s">
        <v>72</v>
      </c>
      <c r="J44" s="1">
        <v>133.66999999999999</v>
      </c>
      <c r="K44" s="1"/>
      <c r="L44" s="1"/>
      <c r="M44" s="1"/>
      <c r="N44" s="1"/>
      <c r="O44" s="1"/>
      <c r="P44" s="1"/>
      <c r="Q44" s="1"/>
      <c r="R44" s="1"/>
      <c r="S44" s="1">
        <f t="shared" si="5"/>
        <v>133.66999999999999</v>
      </c>
    </row>
    <row r="45" spans="2:19" x14ac:dyDescent="0.25">
      <c r="B45">
        <v>101830</v>
      </c>
      <c r="F45" t="s">
        <v>73</v>
      </c>
      <c r="G45" s="1"/>
      <c r="H45" s="1">
        <v>683.41</v>
      </c>
      <c r="I45" s="3"/>
      <c r="K45" s="1"/>
      <c r="L45" s="1"/>
      <c r="M45" s="1"/>
      <c r="N45" s="1"/>
      <c r="O45" s="1"/>
      <c r="P45" s="1"/>
      <c r="Q45" s="1"/>
      <c r="R45" s="1"/>
      <c r="S45" s="1">
        <f t="shared" si="5"/>
        <v>683.41</v>
      </c>
    </row>
    <row r="46" spans="2:19" x14ac:dyDescent="0.25">
      <c r="B46">
        <v>101831</v>
      </c>
      <c r="F46" t="s">
        <v>73</v>
      </c>
      <c r="G46" s="1"/>
      <c r="H46" s="1">
        <v>238.25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f t="shared" si="5"/>
        <v>238.25</v>
      </c>
    </row>
    <row r="47" spans="2:19" x14ac:dyDescent="0.25">
      <c r="B47">
        <v>101832</v>
      </c>
      <c r="F47" t="s">
        <v>31</v>
      </c>
      <c r="G47" s="1" t="s">
        <v>6</v>
      </c>
      <c r="H47" s="1"/>
      <c r="I47" s="1"/>
      <c r="J47" s="1"/>
      <c r="K47" s="1">
        <v>223</v>
      </c>
      <c r="L47" s="1"/>
      <c r="M47" s="1"/>
      <c r="N47" s="1"/>
      <c r="O47" s="1"/>
      <c r="P47" s="1"/>
      <c r="Q47" s="1"/>
      <c r="R47" s="1">
        <v>44.6</v>
      </c>
      <c r="S47" s="1">
        <f t="shared" si="5"/>
        <v>267.60000000000002</v>
      </c>
    </row>
    <row r="48" spans="2:19" x14ac:dyDescent="0.25">
      <c r="G48" s="1" t="s">
        <v>33</v>
      </c>
      <c r="H48" s="1"/>
      <c r="I48" s="1"/>
      <c r="J48" s="1"/>
      <c r="K48" s="1">
        <v>78</v>
      </c>
      <c r="L48" s="1"/>
      <c r="M48" s="1"/>
      <c r="N48" s="1"/>
      <c r="O48" s="1"/>
      <c r="P48" s="1"/>
      <c r="Q48" s="1"/>
      <c r="R48" s="1">
        <v>15.6</v>
      </c>
      <c r="S48" s="1">
        <f t="shared" si="5"/>
        <v>93.6</v>
      </c>
    </row>
    <row r="49" spans="2:19" x14ac:dyDescent="0.25">
      <c r="G49" s="1" t="s">
        <v>34</v>
      </c>
      <c r="H49" s="1"/>
      <c r="I49" s="1"/>
      <c r="J49" s="1"/>
      <c r="K49" s="1">
        <v>21</v>
      </c>
      <c r="L49" s="1"/>
      <c r="M49" s="1"/>
      <c r="N49" s="1"/>
      <c r="O49" s="1"/>
      <c r="P49" s="1"/>
      <c r="Q49" s="1"/>
      <c r="R49" s="1">
        <v>4.2</v>
      </c>
      <c r="S49" s="1">
        <f t="shared" si="5"/>
        <v>25.2</v>
      </c>
    </row>
    <row r="50" spans="2:19" x14ac:dyDescent="0.25"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f t="shared" si="5"/>
        <v>0</v>
      </c>
    </row>
    <row r="51" spans="2:19" x14ac:dyDescent="0.25">
      <c r="B51">
        <v>101834</v>
      </c>
      <c r="E51" t="s">
        <v>74</v>
      </c>
      <c r="F51" t="s">
        <v>75</v>
      </c>
      <c r="G51" s="1"/>
      <c r="H51" s="1"/>
      <c r="I51" s="1"/>
      <c r="J51" s="1">
        <v>250</v>
      </c>
      <c r="K51" s="1"/>
      <c r="L51" s="1"/>
      <c r="M51" s="1"/>
      <c r="N51" s="1"/>
      <c r="O51" s="1"/>
      <c r="P51" s="1"/>
      <c r="Q51" s="1"/>
      <c r="R51" s="1">
        <v>50</v>
      </c>
      <c r="S51" s="1">
        <f t="shared" si="5"/>
        <v>300</v>
      </c>
    </row>
    <row r="52" spans="2:19" x14ac:dyDescent="0.25">
      <c r="B52">
        <v>101208</v>
      </c>
      <c r="F52" t="s">
        <v>76</v>
      </c>
      <c r="G52" s="1"/>
      <c r="H52" s="1">
        <v>1231.3499999999999</v>
      </c>
      <c r="I52" s="3"/>
      <c r="K52" s="1"/>
      <c r="L52" s="1"/>
      <c r="M52" s="1"/>
      <c r="N52" s="1"/>
      <c r="O52" s="1"/>
      <c r="P52" s="1"/>
      <c r="Q52" s="1"/>
      <c r="R52" s="1"/>
      <c r="S52" s="1">
        <f t="shared" si="5"/>
        <v>1231.3499999999999</v>
      </c>
    </row>
    <row r="53" spans="2:19" x14ac:dyDescent="0.25">
      <c r="B53">
        <v>101209</v>
      </c>
      <c r="F53" t="s">
        <v>76</v>
      </c>
      <c r="G53" s="1"/>
      <c r="H53" s="1">
        <v>467.25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>
        <f>SUM(G53:R53)</f>
        <v>467.25</v>
      </c>
    </row>
    <row r="54" spans="2:19" x14ac:dyDescent="0.25">
      <c r="B54">
        <v>101835</v>
      </c>
      <c r="E54" t="s">
        <v>31</v>
      </c>
      <c r="F54" t="s">
        <v>77</v>
      </c>
      <c r="G54" s="1"/>
      <c r="H54" s="1"/>
      <c r="I54" s="1"/>
      <c r="J54" s="1"/>
      <c r="K54" s="1">
        <v>195</v>
      </c>
      <c r="L54" s="1"/>
      <c r="M54" s="1"/>
      <c r="N54" s="1"/>
      <c r="O54" s="1"/>
      <c r="P54" s="1"/>
      <c r="Q54" s="1"/>
      <c r="R54" s="1">
        <v>39</v>
      </c>
      <c r="S54" s="1">
        <f t="shared" si="5"/>
        <v>234</v>
      </c>
    </row>
    <row r="55" spans="2:19" x14ac:dyDescent="0.25">
      <c r="B55">
        <v>101836</v>
      </c>
      <c r="E55" t="s">
        <v>78</v>
      </c>
      <c r="F55" t="s">
        <v>65</v>
      </c>
      <c r="G55" s="1"/>
      <c r="H55" s="1"/>
      <c r="I55" s="1"/>
      <c r="J55" s="1"/>
      <c r="K55" s="1"/>
      <c r="L55" s="1">
        <v>145</v>
      </c>
      <c r="M55" s="1"/>
      <c r="N55" s="1"/>
      <c r="O55" s="1"/>
      <c r="P55" s="1"/>
      <c r="Q55" s="1"/>
      <c r="R55" s="1">
        <v>29</v>
      </c>
      <c r="S55" s="1">
        <f t="shared" si="5"/>
        <v>174</v>
      </c>
    </row>
    <row r="56" spans="2:19" x14ac:dyDescent="0.25">
      <c r="B56">
        <v>101842</v>
      </c>
      <c r="E56" t="s">
        <v>79</v>
      </c>
      <c r="F56" t="s">
        <v>80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>
        <v>21334.17</v>
      </c>
      <c r="R56" s="1"/>
      <c r="S56" s="1">
        <f t="shared" si="5"/>
        <v>21334.17</v>
      </c>
    </row>
    <row r="57" spans="2:19" x14ac:dyDescent="0.25">
      <c r="B57">
        <v>101843</v>
      </c>
      <c r="F57" t="s">
        <v>81</v>
      </c>
      <c r="G57" s="1"/>
      <c r="H57" s="1">
        <v>747.07</v>
      </c>
      <c r="I57" s="3"/>
      <c r="K57" s="1"/>
      <c r="L57" s="1"/>
      <c r="M57" s="1"/>
      <c r="N57" s="1"/>
      <c r="O57" s="1"/>
      <c r="P57" s="1"/>
      <c r="Q57" s="1"/>
      <c r="R57" s="1"/>
      <c r="S57" s="1">
        <f t="shared" si="5"/>
        <v>747.07</v>
      </c>
    </row>
    <row r="58" spans="2:19" x14ac:dyDescent="0.25">
      <c r="B58">
        <v>101844</v>
      </c>
      <c r="F58" t="s">
        <v>81</v>
      </c>
      <c r="G58" s="1"/>
      <c r="H58" s="1">
        <v>263.25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f>SUM(G58:R58)</f>
        <v>263.25</v>
      </c>
    </row>
    <row r="59" spans="2:19" x14ac:dyDescent="0.25">
      <c r="B59">
        <v>101845</v>
      </c>
      <c r="E59" t="s">
        <v>82</v>
      </c>
      <c r="F59" s="2" t="s">
        <v>83</v>
      </c>
      <c r="G59" s="1">
        <v>660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v>132</v>
      </c>
      <c r="S59" s="1">
        <f t="shared" si="5"/>
        <v>792</v>
      </c>
    </row>
    <row r="60" spans="2:19" x14ac:dyDescent="0.25">
      <c r="B60">
        <v>101847</v>
      </c>
      <c r="F60" t="s">
        <v>84</v>
      </c>
      <c r="G60" s="1"/>
      <c r="H60" s="1">
        <v>747.07</v>
      </c>
      <c r="I60" s="3"/>
      <c r="K60" s="1"/>
      <c r="L60" s="1"/>
      <c r="M60" s="1"/>
      <c r="N60" s="1"/>
      <c r="O60" s="1"/>
      <c r="P60" s="1"/>
      <c r="Q60" s="1"/>
      <c r="R60" s="1"/>
      <c r="S60" s="1">
        <f t="shared" si="5"/>
        <v>747.07</v>
      </c>
    </row>
    <row r="61" spans="2:19" x14ac:dyDescent="0.25">
      <c r="B61">
        <v>101848</v>
      </c>
      <c r="F61" t="s">
        <v>84</v>
      </c>
      <c r="G61" s="1"/>
      <c r="H61" s="1">
        <v>263.25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>
        <f>SUM(G61:R61)</f>
        <v>263.25</v>
      </c>
    </row>
    <row r="62" spans="2:19" x14ac:dyDescent="0.25">
      <c r="B62">
        <v>101849</v>
      </c>
      <c r="E62" t="s">
        <v>85</v>
      </c>
      <c r="F62" t="s">
        <v>86</v>
      </c>
      <c r="G62" s="1"/>
      <c r="H62" s="1"/>
      <c r="I62" s="1"/>
      <c r="J62" s="1">
        <v>268.35000000000002</v>
      </c>
      <c r="K62" s="1"/>
      <c r="L62" s="1"/>
      <c r="M62" s="1"/>
      <c r="N62" s="1"/>
      <c r="O62" s="1"/>
      <c r="P62" s="1"/>
      <c r="Q62" s="1"/>
      <c r="R62" s="1"/>
      <c r="S62" s="1">
        <f t="shared" si="5"/>
        <v>268.35000000000002</v>
      </c>
    </row>
    <row r="63" spans="2:19" x14ac:dyDescent="0.25">
      <c r="B63">
        <v>101850</v>
      </c>
      <c r="E63" t="s">
        <v>85</v>
      </c>
      <c r="F63" t="s">
        <v>87</v>
      </c>
      <c r="G63" s="1"/>
      <c r="H63" s="1"/>
      <c r="I63" s="1"/>
      <c r="J63" s="1">
        <v>115</v>
      </c>
      <c r="K63" s="1"/>
      <c r="L63" s="1"/>
      <c r="M63" s="1"/>
      <c r="N63" s="1"/>
      <c r="O63" s="1"/>
      <c r="P63" s="1"/>
      <c r="Q63" s="1"/>
      <c r="R63" s="1">
        <v>23</v>
      </c>
      <c r="S63" s="1">
        <f t="shared" si="5"/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2023-06-05T11:46:13Z</dcterms:created>
  <dcterms:modified xsi:type="dcterms:W3CDTF">2023-06-05T11:59:01Z</dcterms:modified>
</cp:coreProperties>
</file>